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024\APPLICATIONS_TRANSVERSES\2D-DOC\02_2DDOC_V2\OSC_France_Titres\02_Espace_Publication_pub.ants.gouv.fr\2D-DOC\DOCUMENTATION\04_Spécifications_Techniques\"/>
    </mc:Choice>
  </mc:AlternateContent>
  <bookViews>
    <workbookView xWindow="0" yWindow="0" windowWidth="23040" windowHeight="9936"/>
  </bookViews>
  <sheets>
    <sheet name="QRCode ISOIEC 18004" sheetId="1" r:id="rId1"/>
  </sheets>
  <calcPr calcId="162913"/>
</workbook>
</file>

<file path=xl/calcChain.xml><?xml version="1.0" encoding="utf-8"?>
<calcChain xmlns="http://schemas.openxmlformats.org/spreadsheetml/2006/main">
  <c r="H52" i="1" l="1"/>
  <c r="G52" i="1"/>
  <c r="E52" i="1"/>
  <c r="H51" i="1"/>
  <c r="G51" i="1"/>
  <c r="E51" i="1"/>
  <c r="F51" i="1" s="1"/>
  <c r="H50" i="1"/>
  <c r="G50" i="1"/>
  <c r="E50" i="1"/>
  <c r="I50" i="1" s="1"/>
  <c r="J50" i="1" s="1"/>
  <c r="H49" i="1"/>
  <c r="G49" i="1"/>
  <c r="E49" i="1"/>
  <c r="I49" i="1" s="1"/>
  <c r="J49" i="1" s="1"/>
  <c r="H48" i="1"/>
  <c r="G48" i="1"/>
  <c r="E48" i="1"/>
  <c r="H47" i="1"/>
  <c r="G47" i="1"/>
  <c r="E47" i="1"/>
  <c r="F47" i="1" s="1"/>
  <c r="H46" i="1"/>
  <c r="G46" i="1"/>
  <c r="E46" i="1"/>
  <c r="I46" i="1" s="1"/>
  <c r="J46" i="1" s="1"/>
  <c r="H45" i="1"/>
  <c r="G45" i="1"/>
  <c r="E45" i="1"/>
  <c r="F45" i="1" s="1"/>
  <c r="H44" i="1"/>
  <c r="G44" i="1"/>
  <c r="E44" i="1"/>
  <c r="H43" i="1"/>
  <c r="G43" i="1"/>
  <c r="E43" i="1"/>
  <c r="F43" i="1" s="1"/>
  <c r="H42" i="1"/>
  <c r="G42" i="1"/>
  <c r="E42" i="1"/>
  <c r="I42" i="1" s="1"/>
  <c r="J42" i="1" s="1"/>
  <c r="H41" i="1"/>
  <c r="G41" i="1"/>
  <c r="E41" i="1"/>
  <c r="F41" i="1" s="1"/>
  <c r="H40" i="1"/>
  <c r="G40" i="1"/>
  <c r="E40" i="1"/>
  <c r="H39" i="1"/>
  <c r="G39" i="1"/>
  <c r="E39" i="1"/>
  <c r="F39" i="1" s="1"/>
  <c r="H38" i="1"/>
  <c r="G38" i="1"/>
  <c r="E38" i="1"/>
  <c r="I38" i="1" s="1"/>
  <c r="J38" i="1" s="1"/>
  <c r="H37" i="1"/>
  <c r="G37" i="1"/>
  <c r="E37" i="1"/>
  <c r="I37" i="1" s="1"/>
  <c r="J37" i="1" s="1"/>
  <c r="H36" i="1"/>
  <c r="G36" i="1"/>
  <c r="E36" i="1"/>
  <c r="H35" i="1"/>
  <c r="G35" i="1"/>
  <c r="E35" i="1"/>
  <c r="H34" i="1"/>
  <c r="G34" i="1"/>
  <c r="E34" i="1"/>
  <c r="I34" i="1" s="1"/>
  <c r="J34" i="1" s="1"/>
  <c r="H33" i="1"/>
  <c r="G33" i="1"/>
  <c r="E33" i="1"/>
  <c r="I33" i="1" s="1"/>
  <c r="J33" i="1" s="1"/>
  <c r="H32" i="1"/>
  <c r="G32" i="1"/>
  <c r="E32" i="1"/>
  <c r="H31" i="1"/>
  <c r="G31" i="1"/>
  <c r="E31" i="1"/>
  <c r="F31" i="1" s="1"/>
  <c r="H30" i="1"/>
  <c r="G30" i="1"/>
  <c r="E30" i="1"/>
  <c r="I30" i="1" s="1"/>
  <c r="J30" i="1" s="1"/>
  <c r="H29" i="1"/>
  <c r="G29" i="1"/>
  <c r="E29" i="1"/>
  <c r="I29" i="1" s="1"/>
  <c r="J29" i="1" s="1"/>
  <c r="H28" i="1"/>
  <c r="G28" i="1"/>
  <c r="E28" i="1"/>
  <c r="H27" i="1"/>
  <c r="G27" i="1"/>
  <c r="E27" i="1"/>
  <c r="I27" i="1" s="1"/>
  <c r="J27" i="1" s="1"/>
  <c r="H26" i="1"/>
  <c r="G26" i="1"/>
  <c r="E26" i="1"/>
  <c r="I26" i="1" s="1"/>
  <c r="J26" i="1" s="1"/>
  <c r="H25" i="1"/>
  <c r="G25" i="1"/>
  <c r="E25" i="1"/>
  <c r="F25" i="1" s="1"/>
  <c r="H24" i="1"/>
  <c r="G24" i="1"/>
  <c r="E24" i="1"/>
  <c r="H23" i="1"/>
  <c r="G23" i="1"/>
  <c r="E23" i="1"/>
  <c r="F23" i="1" s="1"/>
  <c r="H22" i="1"/>
  <c r="G22" i="1"/>
  <c r="E22" i="1"/>
  <c r="I22" i="1" s="1"/>
  <c r="J22" i="1" s="1"/>
  <c r="H21" i="1"/>
  <c r="G21" i="1"/>
  <c r="E21" i="1"/>
  <c r="I21" i="1" s="1"/>
  <c r="J21" i="1" s="1"/>
  <c r="H20" i="1"/>
  <c r="G20" i="1"/>
  <c r="E20" i="1"/>
  <c r="H19" i="1"/>
  <c r="G19" i="1"/>
  <c r="E19" i="1"/>
  <c r="I19" i="1" s="1"/>
  <c r="J19" i="1" s="1"/>
  <c r="H18" i="1"/>
  <c r="G18" i="1"/>
  <c r="E18" i="1"/>
  <c r="I18" i="1" s="1"/>
  <c r="J18" i="1" s="1"/>
  <c r="H17" i="1"/>
  <c r="G17" i="1"/>
  <c r="E17" i="1"/>
  <c r="I17" i="1" s="1"/>
  <c r="J17" i="1" s="1"/>
  <c r="H16" i="1"/>
  <c r="G16" i="1"/>
  <c r="E16" i="1"/>
  <c r="H15" i="1"/>
  <c r="G15" i="1"/>
  <c r="E15" i="1"/>
  <c r="F15" i="1" s="1"/>
  <c r="H14" i="1"/>
  <c r="G14" i="1"/>
  <c r="E14" i="1"/>
  <c r="I14" i="1" s="1"/>
  <c r="J14" i="1" s="1"/>
  <c r="H13" i="1"/>
  <c r="G13" i="1"/>
  <c r="E13" i="1"/>
  <c r="I13" i="1" s="1"/>
  <c r="J13" i="1" s="1"/>
  <c r="D8" i="1"/>
  <c r="I35" i="1" l="1"/>
  <c r="J35" i="1" s="1"/>
  <c r="I16" i="1"/>
  <c r="J16" i="1" s="1"/>
  <c r="I20" i="1"/>
  <c r="J20" i="1" s="1"/>
  <c r="I24" i="1"/>
  <c r="J24" i="1" s="1"/>
  <c r="I28" i="1"/>
  <c r="J28" i="1" s="1"/>
  <c r="I32" i="1"/>
  <c r="J32" i="1" s="1"/>
  <c r="I36" i="1"/>
  <c r="J36" i="1" s="1"/>
  <c r="I40" i="1"/>
  <c r="J40" i="1" s="1"/>
  <c r="I44" i="1"/>
  <c r="J44" i="1" s="1"/>
  <c r="I48" i="1"/>
  <c r="J48" i="1" s="1"/>
  <c r="I52" i="1"/>
  <c r="J52" i="1" s="1"/>
  <c r="F17" i="1"/>
  <c r="F33" i="1"/>
  <c r="F49" i="1"/>
  <c r="I25" i="1"/>
  <c r="J25" i="1" s="1"/>
  <c r="I41" i="1"/>
  <c r="J41" i="1" s="1"/>
  <c r="I43" i="1"/>
  <c r="J43" i="1" s="1"/>
  <c r="I45" i="1"/>
  <c r="J45" i="1" s="1"/>
  <c r="I47" i="1"/>
  <c r="J47" i="1" s="1"/>
  <c r="I51" i="1"/>
  <c r="J51" i="1" s="1"/>
  <c r="F19" i="1"/>
  <c r="F37" i="1"/>
  <c r="F13" i="1"/>
  <c r="F29" i="1"/>
  <c r="I39" i="1"/>
  <c r="J39" i="1" s="1"/>
  <c r="I15" i="1"/>
  <c r="J15" i="1" s="1"/>
  <c r="I31" i="1"/>
  <c r="J31" i="1" s="1"/>
  <c r="F14" i="1"/>
  <c r="F16" i="1"/>
  <c r="F18" i="1"/>
  <c r="F20" i="1"/>
  <c r="F22" i="1"/>
  <c r="F24" i="1"/>
  <c r="F26" i="1"/>
  <c r="F28" i="1"/>
  <c r="F30" i="1"/>
  <c r="F32" i="1"/>
  <c r="F34" i="1"/>
  <c r="F36" i="1"/>
  <c r="F38" i="1"/>
  <c r="F40" i="1"/>
  <c r="F42" i="1"/>
  <c r="F44" i="1"/>
  <c r="F46" i="1"/>
  <c r="F48" i="1"/>
  <c r="F50" i="1"/>
  <c r="F52" i="1"/>
  <c r="F21" i="1"/>
  <c r="F35" i="1"/>
  <c r="I23" i="1"/>
  <c r="J23" i="1" s="1"/>
  <c r="F27" i="1"/>
</calcChain>
</file>

<file path=xl/sharedStrings.xml><?xml version="1.0" encoding="utf-8"?>
<sst xmlns="http://schemas.openxmlformats.org/spreadsheetml/2006/main" count="40" uniqueCount="39">
  <si>
    <t>Norme :</t>
  </si>
  <si>
    <t>ISO/IEC 18004</t>
  </si>
  <si>
    <t>Taille du module en px</t>
  </si>
  <si>
    <t>Taille du module en mm</t>
  </si>
  <si>
    <t>Taille Zone de Silence en module</t>
  </si>
  <si>
    <t>Numerique</t>
  </si>
  <si>
    <t>Alphanumerique</t>
  </si>
  <si>
    <t xml:space="preserve"> Binary (8bits)</t>
  </si>
  <si>
    <t xml:space="preserve"> Bits (mixed data)</t>
  </si>
  <si>
    <t xml:space="preserve"> Octets (mixed data)</t>
  </si>
  <si>
    <t>DPI</t>
  </si>
  <si>
    <t>Version</t>
  </si>
  <si>
    <t>Nombe de
Modules x Modules</t>
  </si>
  <si>
    <t>QRCode Border
MinSize - px</t>
  </si>
  <si>
    <t>QRCode Border
MinSize - mm</t>
  </si>
  <si>
    <t>QuietZone – px</t>
  </si>
  <si>
    <t>Image Border
Minsize - px</t>
  </si>
  <si>
    <t>Image Border
MinSize - mm</t>
  </si>
  <si>
    <t>L-N</t>
  </si>
  <si>
    <t>M-N</t>
  </si>
  <si>
    <t>Q-N</t>
  </si>
  <si>
    <t>H-N</t>
  </si>
  <si>
    <t>L-A</t>
  </si>
  <si>
    <t>M-A</t>
  </si>
  <si>
    <t>Q-A</t>
  </si>
  <si>
    <t>H-A</t>
  </si>
  <si>
    <t>L-B</t>
  </si>
  <si>
    <t>M-B</t>
  </si>
  <si>
    <t>Q-B</t>
  </si>
  <si>
    <t>H-B</t>
  </si>
  <si>
    <t>L-B2</t>
  </si>
  <si>
    <t>M-B2</t>
  </si>
  <si>
    <t>Q-B2</t>
  </si>
  <si>
    <t>H-B2</t>
  </si>
  <si>
    <t>L-O</t>
  </si>
  <si>
    <t>M-O</t>
  </si>
  <si>
    <t>Q-O</t>
  </si>
  <si>
    <t>H-O</t>
  </si>
  <si>
    <t>&lt;&lt;&lt;&lt;&lt;&lt;&lt;&lt;&lt;&lt;&lt;&lt;&lt;&lt;&lt;&lt;&lt;&lt;&lt;&lt;&lt;&lt;&lt;&lt;&lt;&lt;&lt;&lt;&lt;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</si>
</sst>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"/>
    <numFmt numFmtId="165" formatCode="&quot; &quot;#,##0&quot; &quot;;&quot;-&quot;#,##0&quot; &quot;;&quot; &quot;&quot;-&quot;00&quot; &quot;;&quot; &quot;@&quot; &quot;"/>
    <numFmt numFmtId="166" formatCode="&quot; &quot;#,##0.00&quot; &quot;;&quot;-&quot;#,##0.00&quot; &quot;;&quot; &quot;&quot;-&quot;00&quot; &quot;;&quot; &quot;@&quot; &quot;"/>
  </numFmts>
  <fonts count="20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theme="1"/>
      <name val="Liberation Sans"/>
      <family val="2"/>
    </font>
    <font>
      <b/>
      <sz val="18"/>
      <color theme="1"/>
      <name val="Liberation Sans"/>
      <family val="2"/>
    </font>
    <font>
      <b/>
      <sz val="12"/>
      <color theme="1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sz val="11"/>
      <color rgb="FF000000"/>
      <name val="Marianne"/>
      <family val="3"/>
    </font>
    <font>
      <b/>
      <sz val="11"/>
      <color rgb="FF000000"/>
      <name val="Marianne"/>
      <family val="3"/>
    </font>
    <font>
      <b/>
      <sz val="14"/>
      <color theme="1"/>
      <name val="Marianne1"/>
    </font>
    <font>
      <b/>
      <sz val="11"/>
      <color rgb="FFFFFFFF"/>
      <name val="Marianne"/>
      <family val="3"/>
    </font>
    <font>
      <sz val="11"/>
      <color rgb="FFFFFFFF"/>
      <name val="Marianne"/>
      <family val="3"/>
    </font>
    <font>
      <sz val="11"/>
      <color theme="1"/>
      <name val="Marianne"/>
      <family val="3"/>
    </font>
  </fonts>
  <fills count="1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D0CECE"/>
        <bgColor rgb="FFD0CECE"/>
      </patternFill>
    </fill>
    <fill>
      <patternFill patternType="solid">
        <fgColor rgb="FF002060"/>
        <bgColor rgb="FF002060"/>
      </patternFill>
    </fill>
    <fill>
      <patternFill patternType="solid">
        <fgColor rgb="FF767171"/>
        <bgColor rgb="FF767171"/>
      </patternFill>
    </fill>
    <fill>
      <patternFill patternType="solid">
        <fgColor rgb="FFDEE6EF"/>
        <bgColor rgb="FFDEE6EF"/>
      </patternFill>
    </fill>
    <fill>
      <patternFill patternType="solid">
        <fgColor rgb="FF0D0D0D"/>
        <bgColor rgb="FF0D0D0D"/>
      </patternFill>
    </fill>
    <fill>
      <patternFill patternType="solid">
        <fgColor rgb="FFA9D18E"/>
        <bgColor rgb="FFA9D18E"/>
      </patternFill>
    </fill>
    <fill>
      <patternFill patternType="solid">
        <fgColor rgb="FFFFE699"/>
        <bgColor rgb="FFFFE699"/>
      </patternFill>
    </fill>
    <fill>
      <patternFill patternType="solid">
        <fgColor rgb="FFFFC000"/>
        <bgColor rgb="FFFFC000"/>
      </patternFill>
    </fill>
    <fill>
      <patternFill patternType="solid">
        <fgColor rgb="FFB8160E"/>
        <bgColor rgb="FFB8160E"/>
      </patternFill>
    </fill>
    <fill>
      <patternFill patternType="solid">
        <fgColor rgb="FFF2F2F2"/>
        <bgColor rgb="FFF2F2F2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1">
    <xf numFmtId="0" fontId="0" fillId="0" borderId="0"/>
    <xf numFmtId="0" fontId="12" fillId="8" borderId="1" applyNumberFormat="0" applyProtection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Font="0" applyFill="0" applyBorder="0" applyAlignment="0" applyProtection="0"/>
    <xf numFmtId="0" fontId="3" fillId="6" borderId="0" applyNumberFormat="0" applyBorder="0" applyProtection="0"/>
    <xf numFmtId="166" fontId="1" fillId="0" borderId="0" applyFont="0" applyFill="0" applyBorder="0" applyAlignment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8" borderId="0" applyNumberFormat="0" applyBorder="0" applyProtection="0"/>
    <xf numFmtId="0" fontId="13" fillId="0" borderId="0" applyNumberFormat="0" applyFill="0" applyBorder="0" applyProtection="0"/>
    <xf numFmtId="0" fontId="1" fillId="0" borderId="0" applyNumberFormat="0" applyFont="0" applyFill="0" applyBorder="0" applyProtection="0"/>
    <xf numFmtId="0" fontId="1" fillId="0" borderId="0" applyNumberFormat="0" applyFont="0" applyFill="0" applyBorder="0" applyProtection="0"/>
    <xf numFmtId="0" fontId="4" fillId="0" borderId="0" applyNumberFormat="0" applyFill="0" applyBorder="0" applyProtection="0"/>
  </cellStyleXfs>
  <cellXfs count="53">
    <xf numFmtId="0" fontId="0" fillId="0" borderId="0" xfId="0"/>
    <xf numFmtId="0" fontId="1" fillId="0" borderId="0" xfId="7"/>
    <xf numFmtId="0" fontId="14" fillId="0" borderId="0" xfId="7" applyFont="1"/>
    <xf numFmtId="0" fontId="15" fillId="0" borderId="2" xfId="7" applyFont="1" applyBorder="1"/>
    <xf numFmtId="0" fontId="15" fillId="0" borderId="3" xfId="7" applyFont="1" applyBorder="1" applyAlignment="1">
      <alignment horizontal="center"/>
    </xf>
    <xf numFmtId="0" fontId="15" fillId="0" borderId="0" xfId="7" applyFont="1" applyBorder="1" applyAlignment="1">
      <alignment horizontal="right"/>
    </xf>
    <xf numFmtId="0" fontId="16" fillId="9" borderId="3" xfId="7" applyFont="1" applyFill="1" applyBorder="1" applyAlignment="1">
      <alignment horizontal="center"/>
    </xf>
    <xf numFmtId="0" fontId="15" fillId="0" borderId="4" xfId="7" applyFont="1" applyBorder="1" applyAlignment="1">
      <alignment horizontal="center"/>
    </xf>
    <xf numFmtId="0" fontId="15" fillId="0" borderId="0" xfId="7" applyFont="1" applyBorder="1" applyAlignment="1">
      <alignment horizontal="center"/>
    </xf>
    <xf numFmtId="0" fontId="17" fillId="10" borderId="3" xfId="7" applyFont="1" applyFill="1" applyBorder="1" applyAlignment="1">
      <alignment horizontal="center" vertical="center"/>
    </xf>
    <xf numFmtId="0" fontId="17" fillId="10" borderId="3" xfId="7" applyFont="1" applyFill="1" applyBorder="1" applyAlignment="1">
      <alignment horizontal="center" vertical="center" wrapText="1"/>
    </xf>
    <xf numFmtId="0" fontId="17" fillId="11" borderId="3" xfId="7" applyFont="1" applyFill="1" applyBorder="1" applyAlignment="1">
      <alignment horizontal="center" vertical="center" wrapText="1"/>
    </xf>
    <xf numFmtId="0" fontId="17" fillId="12" borderId="3" xfId="7" applyFont="1" applyFill="1" applyBorder="1" applyAlignment="1">
      <alignment horizontal="center" vertical="center" wrapText="1"/>
    </xf>
    <xf numFmtId="0" fontId="17" fillId="13" borderId="3" xfId="7" applyFont="1" applyFill="1" applyBorder="1" applyAlignment="1">
      <alignment horizontal="center" vertical="center" wrapText="1"/>
    </xf>
    <xf numFmtId="0" fontId="18" fillId="14" borderId="8" xfId="7" applyFont="1" applyFill="1" applyBorder="1" applyAlignment="1">
      <alignment horizontal="center" vertical="center"/>
    </xf>
    <xf numFmtId="0" fontId="18" fillId="15" borderId="8" xfId="7" applyFont="1" applyFill="1" applyBorder="1" applyAlignment="1">
      <alignment horizontal="center" vertical="center"/>
    </xf>
    <xf numFmtId="0" fontId="18" fillId="16" borderId="8" xfId="7" applyFont="1" applyFill="1" applyBorder="1" applyAlignment="1">
      <alignment horizontal="center" vertical="center"/>
    </xf>
    <xf numFmtId="0" fontId="18" fillId="17" borderId="9" xfId="7" applyFont="1" applyFill="1" applyBorder="1" applyAlignment="1">
      <alignment horizontal="center" vertical="center"/>
    </xf>
    <xf numFmtId="0" fontId="18" fillId="14" borderId="10" xfId="7" applyFont="1" applyFill="1" applyBorder="1" applyAlignment="1">
      <alignment horizontal="center" vertical="center"/>
    </xf>
    <xf numFmtId="0" fontId="18" fillId="17" borderId="11" xfId="7" applyFont="1" applyFill="1" applyBorder="1" applyAlignment="1">
      <alignment horizontal="center" vertical="center"/>
    </xf>
    <xf numFmtId="0" fontId="14" fillId="0" borderId="6" xfId="7" applyFont="1" applyBorder="1"/>
    <xf numFmtId="4" fontId="15" fillId="0" borderId="3" xfId="7" applyNumberFormat="1" applyFont="1" applyBorder="1" applyAlignment="1">
      <alignment horizontal="center"/>
    </xf>
    <xf numFmtId="3" fontId="15" fillId="0" borderId="3" xfId="7" applyNumberFormat="1" applyFont="1" applyBorder="1" applyAlignment="1">
      <alignment horizontal="center"/>
    </xf>
    <xf numFmtId="164" fontId="15" fillId="0" borderId="3" xfId="7" applyNumberFormat="1" applyFont="1" applyBorder="1" applyAlignment="1">
      <alignment horizontal="center"/>
    </xf>
    <xf numFmtId="1" fontId="15" fillId="0" borderId="2" xfId="7" applyNumberFormat="1" applyFont="1" applyBorder="1" applyAlignment="1">
      <alignment horizontal="center"/>
    </xf>
    <xf numFmtId="2" fontId="15" fillId="0" borderId="2" xfId="7" applyNumberFormat="1" applyFont="1" applyBorder="1" applyAlignment="1">
      <alignment horizontal="center"/>
    </xf>
    <xf numFmtId="165" fontId="14" fillId="18" borderId="12" xfId="9" applyNumberFormat="1" applyFont="1" applyFill="1" applyBorder="1" applyAlignment="1" applyProtection="1">
      <alignment horizontal="center" vertical="center"/>
    </xf>
    <xf numFmtId="165" fontId="14" fillId="18" borderId="13" xfId="9" applyNumberFormat="1" applyFont="1" applyFill="1" applyBorder="1" applyAlignment="1" applyProtection="1">
      <alignment horizontal="center" vertical="center"/>
    </xf>
    <xf numFmtId="165" fontId="14" fillId="18" borderId="14" xfId="9" applyNumberFormat="1" applyFont="1" applyFill="1" applyBorder="1" applyAlignment="1" applyProtection="1">
      <alignment horizontal="center" vertical="center"/>
    </xf>
    <xf numFmtId="165" fontId="14" fillId="0" borderId="12" xfId="9" applyNumberFormat="1" applyFont="1" applyFill="1" applyBorder="1" applyAlignment="1" applyProtection="1">
      <alignment horizontal="center" vertical="center"/>
    </xf>
    <xf numFmtId="165" fontId="14" fillId="0" borderId="13" xfId="9" applyNumberFormat="1" applyFont="1" applyFill="1" applyBorder="1" applyAlignment="1" applyProtection="1">
      <alignment horizontal="center" vertical="center"/>
    </xf>
    <xf numFmtId="165" fontId="14" fillId="0" borderId="14" xfId="9" applyNumberFormat="1" applyFont="1" applyFill="1" applyBorder="1" applyAlignment="1" applyProtection="1">
      <alignment horizontal="center" vertical="center"/>
    </xf>
    <xf numFmtId="165" fontId="19" fillId="18" borderId="13" xfId="9" applyNumberFormat="1" applyFont="1" applyFill="1" applyBorder="1" applyAlignment="1" applyProtection="1">
      <alignment horizontal="center" vertical="center"/>
    </xf>
    <xf numFmtId="165" fontId="14" fillId="18" borderId="4" xfId="9" applyNumberFormat="1" applyFont="1" applyFill="1" applyBorder="1" applyAlignment="1" applyProtection="1">
      <alignment horizontal="center" vertical="center"/>
    </xf>
    <xf numFmtId="165" fontId="14" fillId="18" borderId="3" xfId="9" applyNumberFormat="1" applyFont="1" applyFill="1" applyBorder="1" applyAlignment="1" applyProtection="1">
      <alignment horizontal="center" vertical="center"/>
    </xf>
    <xf numFmtId="165" fontId="14" fillId="18" borderId="15" xfId="9" applyNumberFormat="1" applyFont="1" applyFill="1" applyBorder="1" applyAlignment="1" applyProtection="1">
      <alignment horizontal="center" vertical="center"/>
    </xf>
    <xf numFmtId="165" fontId="14" fillId="0" borderId="4" xfId="9" applyNumberFormat="1" applyFont="1" applyFill="1" applyBorder="1" applyAlignment="1" applyProtection="1">
      <alignment horizontal="center" vertical="center"/>
    </xf>
    <xf numFmtId="165" fontId="14" fillId="0" borderId="3" xfId="9" applyNumberFormat="1" applyFont="1" applyFill="1" applyBorder="1" applyAlignment="1" applyProtection="1">
      <alignment horizontal="center" vertical="center"/>
    </xf>
    <xf numFmtId="165" fontId="14" fillId="0" borderId="15" xfId="9" applyNumberFormat="1" applyFont="1" applyFill="1" applyBorder="1" applyAlignment="1" applyProtection="1">
      <alignment horizontal="center" vertical="center"/>
    </xf>
    <xf numFmtId="165" fontId="19" fillId="0" borderId="3" xfId="9" applyNumberFormat="1" applyFont="1" applyFill="1" applyBorder="1" applyAlignment="1" applyProtection="1">
      <alignment horizontal="center" vertical="center"/>
    </xf>
    <xf numFmtId="165" fontId="19" fillId="0" borderId="15" xfId="9" applyNumberFormat="1" applyFont="1" applyFill="1" applyBorder="1" applyAlignment="1" applyProtection="1">
      <alignment horizontal="center" vertical="center"/>
    </xf>
    <xf numFmtId="165" fontId="19" fillId="18" borderId="3" xfId="9" applyNumberFormat="1" applyFont="1" applyFill="1" applyBorder="1" applyAlignment="1" applyProtection="1">
      <alignment horizontal="center" vertical="center"/>
    </xf>
    <xf numFmtId="165" fontId="19" fillId="0" borderId="4" xfId="9" applyNumberFormat="1" applyFont="1" applyFill="1" applyBorder="1" applyAlignment="1" applyProtection="1">
      <alignment horizontal="center" vertical="center"/>
    </xf>
    <xf numFmtId="0" fontId="15" fillId="0" borderId="3" xfId="7" applyFont="1" applyFill="1" applyBorder="1" applyAlignment="1">
      <alignment horizontal="center"/>
    </xf>
    <xf numFmtId="165" fontId="14" fillId="18" borderId="4" xfId="9" applyNumberFormat="1" applyFont="1" applyFill="1" applyBorder="1" applyAlignment="1" applyProtection="1">
      <alignment horizontal="center"/>
    </xf>
    <xf numFmtId="165" fontId="14" fillId="18" borderId="3" xfId="9" applyNumberFormat="1" applyFont="1" applyFill="1" applyBorder="1" applyAlignment="1" applyProtection="1">
      <alignment horizontal="center"/>
    </xf>
    <xf numFmtId="165" fontId="14" fillId="18" borderId="15" xfId="9" applyNumberFormat="1" applyFont="1" applyFill="1" applyBorder="1" applyAlignment="1" applyProtection="1">
      <alignment horizontal="center"/>
    </xf>
    <xf numFmtId="165" fontId="14" fillId="0" borderId="4" xfId="9" applyNumberFormat="1" applyFont="1" applyFill="1" applyBorder="1" applyAlignment="1" applyProtection="1">
      <alignment horizontal="center"/>
    </xf>
    <xf numFmtId="165" fontId="14" fillId="0" borderId="3" xfId="9" applyNumberFormat="1" applyFont="1" applyFill="1" applyBorder="1" applyAlignment="1" applyProtection="1">
      <alignment horizontal="center"/>
    </xf>
    <xf numFmtId="165" fontId="14" fillId="0" borderId="15" xfId="9" applyNumberFormat="1" applyFont="1" applyFill="1" applyBorder="1" applyAlignment="1" applyProtection="1">
      <alignment horizontal="center"/>
    </xf>
    <xf numFmtId="0" fontId="17" fillId="10" borderId="5" xfId="7" applyFont="1" applyFill="1" applyBorder="1" applyAlignment="1">
      <alignment horizontal="center" vertical="center"/>
    </xf>
    <xf numFmtId="0" fontId="17" fillId="10" borderId="6" xfId="7" applyFont="1" applyFill="1" applyBorder="1" applyAlignment="1">
      <alignment horizontal="center" vertical="center"/>
    </xf>
    <xf numFmtId="0" fontId="17" fillId="10" borderId="7" xfId="7" applyFont="1" applyFill="1" applyBorder="1" applyAlignment="1">
      <alignment horizontal="center" vertical="center"/>
    </xf>
  </cellXfs>
  <cellStyles count="21">
    <cellStyle name="Accent" xfId="2"/>
    <cellStyle name="Accent 1" xfId="3"/>
    <cellStyle name="Accent 2" xfId="4"/>
    <cellStyle name="Accent 3" xfId="5"/>
    <cellStyle name="Bad" xfId="6"/>
    <cellStyle name="Default" xfId="7"/>
    <cellStyle name="Error" xfId="8"/>
    <cellStyle name="Excel Built-in Comma" xfId="9"/>
    <cellStyle name="Footnote" xfId="10"/>
    <cellStyle name="Good" xfId="11"/>
    <cellStyle name="Heading" xfId="12"/>
    <cellStyle name="Heading 1" xfId="13"/>
    <cellStyle name="Heading 2" xfId="14"/>
    <cellStyle name="Hyperlink" xfId="15"/>
    <cellStyle name="Neutral" xfId="16"/>
    <cellStyle name="Normal" xfId="0" builtinId="0" customBuiltin="1"/>
    <cellStyle name="Note" xfId="1" builtinId="10" customBuiltin="1"/>
    <cellStyle name="Result" xfId="17"/>
    <cellStyle name="Status" xfId="18"/>
    <cellStyle name="Text" xfId="19"/>
    <cellStyle name="Warning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tabSelected="1" zoomScale="55" zoomScaleNormal="55" workbookViewId="0">
      <selection activeCell="J37" sqref="J37"/>
    </sheetView>
  </sheetViews>
  <sheetFormatPr baseColWidth="10" defaultRowHeight="13.2" outlineLevelCol="1"/>
  <cols>
    <col min="1" max="2" width="11.88671875" customWidth="1"/>
    <col min="3" max="3" width="35" customWidth="1"/>
    <col min="4" max="4" width="16.109375" customWidth="1"/>
    <col min="5" max="5" width="17" hidden="1" customWidth="1" outlineLevel="1"/>
    <col min="6" max="6" width="17" customWidth="1" collapsed="1"/>
    <col min="7" max="7" width="17" hidden="1" customWidth="1" outlineLevel="1"/>
    <col min="8" max="8" width="17" customWidth="1" collapsed="1"/>
    <col min="9" max="9" width="17" hidden="1" customWidth="1" outlineLevel="1"/>
    <col min="10" max="10" width="17" customWidth="1" collapsed="1"/>
    <col min="11" max="14" width="11.88671875" hidden="1" customWidth="1" outlineLevel="1"/>
    <col min="15" max="15" width="11.88671875" customWidth="1" collapsed="1"/>
    <col min="16" max="18" width="11.88671875" customWidth="1"/>
    <col min="19" max="22" width="11.88671875" hidden="1" customWidth="1" outlineLevel="1"/>
    <col min="23" max="23" width="11.88671875" customWidth="1" collapsed="1"/>
    <col min="24" max="31" width="11.88671875" customWidth="1"/>
  </cols>
  <sheetData>
    <row r="1" spans="1:3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4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4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4.4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14.4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4.4">
      <c r="A6" s="1"/>
      <c r="B6" s="2"/>
      <c r="C6" s="3" t="s">
        <v>0</v>
      </c>
      <c r="D6" s="4" t="s">
        <v>1</v>
      </c>
      <c r="E6" s="5"/>
      <c r="F6" s="5"/>
      <c r="G6" s="5"/>
      <c r="H6" s="5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7.399999999999999">
      <c r="A7" s="1"/>
      <c r="B7" s="2"/>
      <c r="C7" s="3" t="s">
        <v>2</v>
      </c>
      <c r="D7" s="6">
        <v>2</v>
      </c>
      <c r="E7" s="7">
        <v>0.2645833333</v>
      </c>
      <c r="F7" s="2"/>
      <c r="G7" s="2"/>
      <c r="H7" s="2"/>
      <c r="I7" s="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4.4">
      <c r="A8" s="1"/>
      <c r="B8" s="2"/>
      <c r="C8" s="3" t="s">
        <v>3</v>
      </c>
      <c r="D8" s="4">
        <f>D7*(25.4/D10)</f>
        <v>0.16933333333333334</v>
      </c>
      <c r="E8" s="7"/>
      <c r="F8" s="2"/>
      <c r="G8" s="2"/>
      <c r="H8" s="2"/>
      <c r="I8" s="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14.4">
      <c r="A9" s="1"/>
      <c r="B9" s="2"/>
      <c r="C9" s="3" t="s">
        <v>4</v>
      </c>
      <c r="D9" s="4">
        <v>4</v>
      </c>
      <c r="E9" s="8"/>
      <c r="F9" s="8"/>
      <c r="G9" s="8"/>
      <c r="H9" s="8"/>
      <c r="I9" s="8"/>
      <c r="J9" s="2"/>
      <c r="K9" s="50" t="s">
        <v>5</v>
      </c>
      <c r="L9" s="50"/>
      <c r="M9" s="50"/>
      <c r="N9" s="50"/>
      <c r="O9" s="51" t="s">
        <v>6</v>
      </c>
      <c r="P9" s="51"/>
      <c r="Q9" s="51"/>
      <c r="R9" s="51"/>
      <c r="S9" s="51" t="s">
        <v>7</v>
      </c>
      <c r="T9" s="51"/>
      <c r="U9" s="51"/>
      <c r="V9" s="51"/>
      <c r="W9" s="51" t="s">
        <v>8</v>
      </c>
      <c r="X9" s="51"/>
      <c r="Y9" s="51"/>
      <c r="Z9" s="51"/>
      <c r="AA9" s="52" t="s">
        <v>9</v>
      </c>
      <c r="AB9" s="52"/>
      <c r="AC9" s="52"/>
      <c r="AD9" s="52"/>
      <c r="AE9" s="2"/>
    </row>
    <row r="10" spans="1:31" ht="14.4">
      <c r="A10" s="1"/>
      <c r="B10" s="2"/>
      <c r="C10" s="3" t="s">
        <v>10</v>
      </c>
      <c r="D10" s="4">
        <v>300</v>
      </c>
      <c r="E10" s="8"/>
      <c r="F10" s="8"/>
      <c r="G10" s="8"/>
      <c r="H10" s="8"/>
      <c r="I10" s="8"/>
      <c r="J10" s="2"/>
      <c r="K10" s="50"/>
      <c r="L10" s="50"/>
      <c r="M10" s="50"/>
      <c r="N10" s="50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2"/>
      <c r="AB10" s="52"/>
      <c r="AC10" s="52"/>
      <c r="AD10" s="52"/>
      <c r="AE10" s="2"/>
    </row>
    <row r="11" spans="1:31" ht="14.4">
      <c r="A11" s="1"/>
      <c r="B11" s="2"/>
      <c r="C11" s="2"/>
      <c r="D11" s="2"/>
      <c r="E11" s="2"/>
      <c r="F11" s="2"/>
      <c r="G11" s="2"/>
      <c r="H11" s="2"/>
      <c r="I11" s="2"/>
      <c r="J11" s="2"/>
      <c r="K11" s="50"/>
      <c r="L11" s="50"/>
      <c r="M11" s="50"/>
      <c r="N11" s="50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2"/>
      <c r="AB11" s="52"/>
      <c r="AC11" s="52"/>
      <c r="AD11" s="52"/>
      <c r="AE11" s="2"/>
    </row>
    <row r="12" spans="1:31" ht="43.2">
      <c r="A12" s="1"/>
      <c r="B12" s="2"/>
      <c r="C12" s="9" t="s">
        <v>11</v>
      </c>
      <c r="D12" s="10" t="s">
        <v>12</v>
      </c>
      <c r="E12" s="11" t="s">
        <v>13</v>
      </c>
      <c r="F12" s="11" t="s">
        <v>14</v>
      </c>
      <c r="G12" s="12" t="s">
        <v>15</v>
      </c>
      <c r="H12" s="12" t="s">
        <v>15</v>
      </c>
      <c r="I12" s="13" t="s">
        <v>16</v>
      </c>
      <c r="J12" s="13" t="s">
        <v>17</v>
      </c>
      <c r="K12" s="14" t="s">
        <v>18</v>
      </c>
      <c r="L12" s="15" t="s">
        <v>19</v>
      </c>
      <c r="M12" s="16" t="s">
        <v>20</v>
      </c>
      <c r="N12" s="17" t="s">
        <v>21</v>
      </c>
      <c r="O12" s="18" t="s">
        <v>22</v>
      </c>
      <c r="P12" s="15" t="s">
        <v>23</v>
      </c>
      <c r="Q12" s="16" t="s">
        <v>24</v>
      </c>
      <c r="R12" s="17" t="s">
        <v>25</v>
      </c>
      <c r="S12" s="18" t="s">
        <v>26</v>
      </c>
      <c r="T12" s="15" t="s">
        <v>27</v>
      </c>
      <c r="U12" s="16" t="s">
        <v>28</v>
      </c>
      <c r="V12" s="17" t="s">
        <v>29</v>
      </c>
      <c r="W12" s="18" t="s">
        <v>30</v>
      </c>
      <c r="X12" s="15" t="s">
        <v>31</v>
      </c>
      <c r="Y12" s="16" t="s">
        <v>32</v>
      </c>
      <c r="Z12" s="17" t="s">
        <v>33</v>
      </c>
      <c r="AA12" s="18" t="s">
        <v>34</v>
      </c>
      <c r="AB12" s="15" t="s">
        <v>35</v>
      </c>
      <c r="AC12" s="16" t="s">
        <v>36</v>
      </c>
      <c r="AD12" s="19" t="s">
        <v>37</v>
      </c>
      <c r="AE12" s="20"/>
    </row>
    <row r="13" spans="1:31" ht="14.4">
      <c r="A13" s="1"/>
      <c r="B13" s="2"/>
      <c r="C13" s="4">
        <v>1</v>
      </c>
      <c r="D13" s="4">
        <v>21</v>
      </c>
      <c r="E13" s="4">
        <f t="shared" ref="E13:E52" si="0">$D$7*D13</f>
        <v>42</v>
      </c>
      <c r="F13" s="21">
        <f t="shared" ref="F13:F52" si="1">E13*(25.4/$D$10)</f>
        <v>3.556</v>
      </c>
      <c r="G13" s="22">
        <f t="shared" ref="G13:G52" si="2">($D$9*$D$7)*2</f>
        <v>16</v>
      </c>
      <c r="H13" s="23">
        <f t="shared" ref="H13:H52" si="3">($D$9*(25.4/$D$10))*2</f>
        <v>0.67733333333333334</v>
      </c>
      <c r="I13" s="24">
        <f t="shared" ref="I13:I52" si="4">E13+G13</f>
        <v>58</v>
      </c>
      <c r="J13" s="25">
        <f t="shared" ref="J13:J52" si="5">I13*(25.4/$D$10)</f>
        <v>4.9106666666666667</v>
      </c>
      <c r="K13" s="26">
        <v>41</v>
      </c>
      <c r="L13" s="27">
        <v>34</v>
      </c>
      <c r="M13" s="27">
        <v>27</v>
      </c>
      <c r="N13" s="28">
        <v>17</v>
      </c>
      <c r="O13" s="29">
        <v>25</v>
      </c>
      <c r="P13" s="30">
        <v>20</v>
      </c>
      <c r="Q13" s="30">
        <v>16</v>
      </c>
      <c r="R13" s="31">
        <v>10</v>
      </c>
      <c r="S13" s="26">
        <v>17</v>
      </c>
      <c r="T13" s="27">
        <v>14</v>
      </c>
      <c r="U13" s="27">
        <v>11</v>
      </c>
      <c r="V13" s="28">
        <v>7</v>
      </c>
      <c r="W13" s="29">
        <v>152</v>
      </c>
      <c r="X13" s="30">
        <v>128</v>
      </c>
      <c r="Y13" s="30">
        <v>104</v>
      </c>
      <c r="Z13" s="31">
        <v>72</v>
      </c>
      <c r="AA13" s="26">
        <v>19</v>
      </c>
      <c r="AB13" s="32">
        <v>16</v>
      </c>
      <c r="AC13" s="32">
        <v>13</v>
      </c>
      <c r="AD13" s="32">
        <v>9</v>
      </c>
      <c r="AE13" s="2"/>
    </row>
    <row r="14" spans="1:31" ht="14.4">
      <c r="A14" s="1"/>
      <c r="B14" s="2"/>
      <c r="C14" s="4">
        <v>2</v>
      </c>
      <c r="D14" s="4">
        <v>25</v>
      </c>
      <c r="E14" s="4">
        <f t="shared" si="0"/>
        <v>50</v>
      </c>
      <c r="F14" s="21">
        <f t="shared" si="1"/>
        <v>4.2333333333333334</v>
      </c>
      <c r="G14" s="22">
        <f t="shared" si="2"/>
        <v>16</v>
      </c>
      <c r="H14" s="23">
        <f t="shared" si="3"/>
        <v>0.67733333333333334</v>
      </c>
      <c r="I14" s="24">
        <f t="shared" si="4"/>
        <v>66</v>
      </c>
      <c r="J14" s="25">
        <f t="shared" si="5"/>
        <v>5.5880000000000001</v>
      </c>
      <c r="K14" s="33">
        <v>77</v>
      </c>
      <c r="L14" s="34">
        <v>63</v>
      </c>
      <c r="M14" s="34">
        <v>48</v>
      </c>
      <c r="N14" s="35">
        <v>34</v>
      </c>
      <c r="O14" s="36">
        <v>47</v>
      </c>
      <c r="P14" s="37">
        <v>38</v>
      </c>
      <c r="Q14" s="37">
        <v>29</v>
      </c>
      <c r="R14" s="38">
        <v>20</v>
      </c>
      <c r="S14" s="33">
        <v>32</v>
      </c>
      <c r="T14" s="34">
        <v>26</v>
      </c>
      <c r="U14" s="34">
        <v>20</v>
      </c>
      <c r="V14" s="35">
        <v>14</v>
      </c>
      <c r="W14" s="36">
        <v>272</v>
      </c>
      <c r="X14" s="39">
        <v>224</v>
      </c>
      <c r="Y14" s="39">
        <v>176</v>
      </c>
      <c r="Z14" s="40">
        <v>128</v>
      </c>
      <c r="AA14" s="33">
        <v>34</v>
      </c>
      <c r="AB14" s="41">
        <v>28</v>
      </c>
      <c r="AC14" s="41">
        <v>22</v>
      </c>
      <c r="AD14" s="41">
        <v>16</v>
      </c>
      <c r="AE14" s="2"/>
    </row>
    <row r="15" spans="1:31" ht="14.4">
      <c r="A15" s="1"/>
      <c r="B15" s="2"/>
      <c r="C15" s="4">
        <v>3</v>
      </c>
      <c r="D15" s="4">
        <v>29</v>
      </c>
      <c r="E15" s="4">
        <f t="shared" si="0"/>
        <v>58</v>
      </c>
      <c r="F15" s="21">
        <f t="shared" si="1"/>
        <v>4.9106666666666667</v>
      </c>
      <c r="G15" s="22">
        <f t="shared" si="2"/>
        <v>16</v>
      </c>
      <c r="H15" s="23">
        <f t="shared" si="3"/>
        <v>0.67733333333333334</v>
      </c>
      <c r="I15" s="24">
        <f t="shared" si="4"/>
        <v>74</v>
      </c>
      <c r="J15" s="25">
        <f t="shared" si="5"/>
        <v>6.2653333333333334</v>
      </c>
      <c r="K15" s="33">
        <v>127</v>
      </c>
      <c r="L15" s="34">
        <v>101</v>
      </c>
      <c r="M15" s="34">
        <v>77</v>
      </c>
      <c r="N15" s="35">
        <v>58</v>
      </c>
      <c r="O15" s="36">
        <v>77</v>
      </c>
      <c r="P15" s="37">
        <v>61</v>
      </c>
      <c r="Q15" s="37">
        <v>47</v>
      </c>
      <c r="R15" s="38">
        <v>35</v>
      </c>
      <c r="S15" s="33">
        <v>53</v>
      </c>
      <c r="T15" s="34">
        <v>42</v>
      </c>
      <c r="U15" s="34">
        <v>32</v>
      </c>
      <c r="V15" s="35">
        <v>24</v>
      </c>
      <c r="W15" s="42">
        <v>440</v>
      </c>
      <c r="X15" s="39">
        <v>352</v>
      </c>
      <c r="Y15" s="39">
        <v>272</v>
      </c>
      <c r="Z15" s="40">
        <v>208</v>
      </c>
      <c r="AA15" s="33">
        <v>55</v>
      </c>
      <c r="AB15" s="41">
        <v>44</v>
      </c>
      <c r="AC15" s="41">
        <v>34</v>
      </c>
      <c r="AD15" s="41">
        <v>26</v>
      </c>
      <c r="AE15" s="2"/>
    </row>
    <row r="16" spans="1:31" ht="14.4">
      <c r="A16" s="1"/>
      <c r="B16" s="2"/>
      <c r="C16" s="4">
        <v>4</v>
      </c>
      <c r="D16" s="4">
        <v>33</v>
      </c>
      <c r="E16" s="4">
        <f t="shared" si="0"/>
        <v>66</v>
      </c>
      <c r="F16" s="21">
        <f t="shared" si="1"/>
        <v>5.5880000000000001</v>
      </c>
      <c r="G16" s="22">
        <f t="shared" si="2"/>
        <v>16</v>
      </c>
      <c r="H16" s="23">
        <f t="shared" si="3"/>
        <v>0.67733333333333334</v>
      </c>
      <c r="I16" s="24">
        <f t="shared" si="4"/>
        <v>82</v>
      </c>
      <c r="J16" s="25">
        <f t="shared" si="5"/>
        <v>6.9426666666666668</v>
      </c>
      <c r="K16" s="33">
        <v>187</v>
      </c>
      <c r="L16" s="34">
        <v>149</v>
      </c>
      <c r="M16" s="34">
        <v>111</v>
      </c>
      <c r="N16" s="35">
        <v>82</v>
      </c>
      <c r="O16" s="36">
        <v>114</v>
      </c>
      <c r="P16" s="37">
        <v>90</v>
      </c>
      <c r="Q16" s="37">
        <v>67</v>
      </c>
      <c r="R16" s="38">
        <v>50</v>
      </c>
      <c r="S16" s="33">
        <v>78</v>
      </c>
      <c r="T16" s="34">
        <v>62</v>
      </c>
      <c r="U16" s="34">
        <v>46</v>
      </c>
      <c r="V16" s="35">
        <v>34</v>
      </c>
      <c r="W16" s="42">
        <v>640</v>
      </c>
      <c r="X16" s="39">
        <v>512</v>
      </c>
      <c r="Y16" s="39">
        <v>384</v>
      </c>
      <c r="Z16" s="40">
        <v>288</v>
      </c>
      <c r="AA16" s="33">
        <v>80</v>
      </c>
      <c r="AB16" s="41">
        <v>64</v>
      </c>
      <c r="AC16" s="41">
        <v>48</v>
      </c>
      <c r="AD16" s="41">
        <v>36</v>
      </c>
      <c r="AE16" s="2"/>
    </row>
    <row r="17" spans="1:31" ht="14.4">
      <c r="A17" s="1"/>
      <c r="B17" s="2"/>
      <c r="C17" s="4">
        <v>5</v>
      </c>
      <c r="D17" s="4">
        <v>37</v>
      </c>
      <c r="E17" s="4">
        <f t="shared" si="0"/>
        <v>74</v>
      </c>
      <c r="F17" s="21">
        <f t="shared" si="1"/>
        <v>6.2653333333333334</v>
      </c>
      <c r="G17" s="22">
        <f t="shared" si="2"/>
        <v>16</v>
      </c>
      <c r="H17" s="23">
        <f t="shared" si="3"/>
        <v>0.67733333333333334</v>
      </c>
      <c r="I17" s="24">
        <f t="shared" si="4"/>
        <v>90</v>
      </c>
      <c r="J17" s="25">
        <f t="shared" si="5"/>
        <v>7.62</v>
      </c>
      <c r="K17" s="33">
        <v>255</v>
      </c>
      <c r="L17" s="34">
        <v>202</v>
      </c>
      <c r="M17" s="34">
        <v>144</v>
      </c>
      <c r="N17" s="35">
        <v>106</v>
      </c>
      <c r="O17" s="36">
        <v>154</v>
      </c>
      <c r="P17" s="37">
        <v>122</v>
      </c>
      <c r="Q17" s="37">
        <v>87</v>
      </c>
      <c r="R17" s="38">
        <v>64</v>
      </c>
      <c r="S17" s="33">
        <v>106</v>
      </c>
      <c r="T17" s="34">
        <v>84</v>
      </c>
      <c r="U17" s="34">
        <v>60</v>
      </c>
      <c r="V17" s="35">
        <v>44</v>
      </c>
      <c r="W17" s="42">
        <v>864</v>
      </c>
      <c r="X17" s="39">
        <v>688</v>
      </c>
      <c r="Y17" s="39">
        <v>496</v>
      </c>
      <c r="Z17" s="40">
        <v>368</v>
      </c>
      <c r="AA17" s="33">
        <v>108</v>
      </c>
      <c r="AB17" s="41">
        <v>86</v>
      </c>
      <c r="AC17" s="41">
        <v>62</v>
      </c>
      <c r="AD17" s="41">
        <v>46</v>
      </c>
      <c r="AE17" s="2"/>
    </row>
    <row r="18" spans="1:31" ht="14.4">
      <c r="A18" s="1"/>
      <c r="B18" s="2"/>
      <c r="C18" s="4">
        <v>6</v>
      </c>
      <c r="D18" s="4">
        <v>41</v>
      </c>
      <c r="E18" s="4">
        <f t="shared" si="0"/>
        <v>82</v>
      </c>
      <c r="F18" s="21">
        <f t="shared" si="1"/>
        <v>6.9426666666666668</v>
      </c>
      <c r="G18" s="22">
        <f t="shared" si="2"/>
        <v>16</v>
      </c>
      <c r="H18" s="23">
        <f t="shared" si="3"/>
        <v>0.67733333333333334</v>
      </c>
      <c r="I18" s="24">
        <f t="shared" si="4"/>
        <v>98</v>
      </c>
      <c r="J18" s="25">
        <f t="shared" si="5"/>
        <v>8.2973333333333343</v>
      </c>
      <c r="K18" s="33">
        <v>322</v>
      </c>
      <c r="L18" s="34">
        <v>255</v>
      </c>
      <c r="M18" s="34">
        <v>178</v>
      </c>
      <c r="N18" s="35">
        <v>139</v>
      </c>
      <c r="O18" s="36">
        <v>195</v>
      </c>
      <c r="P18" s="37">
        <v>154</v>
      </c>
      <c r="Q18" s="37">
        <v>108</v>
      </c>
      <c r="R18" s="38">
        <v>84</v>
      </c>
      <c r="S18" s="33">
        <v>134</v>
      </c>
      <c r="T18" s="34">
        <v>106</v>
      </c>
      <c r="U18" s="34">
        <v>74</v>
      </c>
      <c r="V18" s="35">
        <v>58</v>
      </c>
      <c r="W18" s="42">
        <v>1088</v>
      </c>
      <c r="X18" s="39">
        <v>864</v>
      </c>
      <c r="Y18" s="39">
        <v>608</v>
      </c>
      <c r="Z18" s="40">
        <v>480</v>
      </c>
      <c r="AA18" s="33">
        <v>136</v>
      </c>
      <c r="AB18" s="41">
        <v>108</v>
      </c>
      <c r="AC18" s="41">
        <v>76</v>
      </c>
      <c r="AD18" s="41">
        <v>60</v>
      </c>
      <c r="AE18" s="2"/>
    </row>
    <row r="19" spans="1:31" ht="14.4">
      <c r="A19" s="1"/>
      <c r="B19" s="2"/>
      <c r="C19" s="4">
        <v>7</v>
      </c>
      <c r="D19" s="4">
        <v>45</v>
      </c>
      <c r="E19" s="4">
        <f t="shared" si="0"/>
        <v>90</v>
      </c>
      <c r="F19" s="21">
        <f t="shared" si="1"/>
        <v>7.62</v>
      </c>
      <c r="G19" s="22">
        <f t="shared" si="2"/>
        <v>16</v>
      </c>
      <c r="H19" s="23">
        <f t="shared" si="3"/>
        <v>0.67733333333333334</v>
      </c>
      <c r="I19" s="24">
        <f t="shared" si="4"/>
        <v>106</v>
      </c>
      <c r="J19" s="25">
        <f t="shared" si="5"/>
        <v>8.9746666666666677</v>
      </c>
      <c r="K19" s="33">
        <v>370</v>
      </c>
      <c r="L19" s="34">
        <v>293</v>
      </c>
      <c r="M19" s="34">
        <v>207</v>
      </c>
      <c r="N19" s="35">
        <v>154</v>
      </c>
      <c r="O19" s="36">
        <v>224</v>
      </c>
      <c r="P19" s="37">
        <v>178</v>
      </c>
      <c r="Q19" s="37">
        <v>125</v>
      </c>
      <c r="R19" s="38">
        <v>93</v>
      </c>
      <c r="S19" s="33">
        <v>154</v>
      </c>
      <c r="T19" s="34">
        <v>122</v>
      </c>
      <c r="U19" s="34">
        <v>86</v>
      </c>
      <c r="V19" s="35">
        <v>64</v>
      </c>
      <c r="W19" s="42">
        <v>1248</v>
      </c>
      <c r="X19" s="39">
        <v>992</v>
      </c>
      <c r="Y19" s="39">
        <v>704</v>
      </c>
      <c r="Z19" s="40">
        <v>528</v>
      </c>
      <c r="AA19" s="33">
        <v>156</v>
      </c>
      <c r="AB19" s="41">
        <v>124</v>
      </c>
      <c r="AC19" s="41">
        <v>88</v>
      </c>
      <c r="AD19" s="41">
        <v>66</v>
      </c>
      <c r="AE19" s="2"/>
    </row>
    <row r="20" spans="1:31" ht="14.4">
      <c r="A20" s="1"/>
      <c r="B20" s="2"/>
      <c r="C20" s="4">
        <v>8</v>
      </c>
      <c r="D20" s="4">
        <v>49</v>
      </c>
      <c r="E20" s="4">
        <f t="shared" si="0"/>
        <v>98</v>
      </c>
      <c r="F20" s="21">
        <f t="shared" si="1"/>
        <v>8.2973333333333343</v>
      </c>
      <c r="G20" s="22">
        <f t="shared" si="2"/>
        <v>16</v>
      </c>
      <c r="H20" s="23">
        <f t="shared" si="3"/>
        <v>0.67733333333333334</v>
      </c>
      <c r="I20" s="24">
        <f t="shared" si="4"/>
        <v>114</v>
      </c>
      <c r="J20" s="25">
        <f t="shared" si="5"/>
        <v>9.652000000000001</v>
      </c>
      <c r="K20" s="33">
        <v>461</v>
      </c>
      <c r="L20" s="34">
        <v>365</v>
      </c>
      <c r="M20" s="34">
        <v>259</v>
      </c>
      <c r="N20" s="35">
        <v>202</v>
      </c>
      <c r="O20" s="36">
        <v>279</v>
      </c>
      <c r="P20" s="37">
        <v>221</v>
      </c>
      <c r="Q20" s="37">
        <v>157</v>
      </c>
      <c r="R20" s="38">
        <v>122</v>
      </c>
      <c r="S20" s="33">
        <v>192</v>
      </c>
      <c r="T20" s="34">
        <v>152</v>
      </c>
      <c r="U20" s="34">
        <v>108</v>
      </c>
      <c r="V20" s="35">
        <v>84</v>
      </c>
      <c r="W20" s="42">
        <v>1552</v>
      </c>
      <c r="X20" s="39">
        <v>1232</v>
      </c>
      <c r="Y20" s="39">
        <v>880</v>
      </c>
      <c r="Z20" s="40">
        <v>688</v>
      </c>
      <c r="AA20" s="33">
        <v>194</v>
      </c>
      <c r="AB20" s="41">
        <v>154</v>
      </c>
      <c r="AC20" s="41">
        <v>110</v>
      </c>
      <c r="AD20" s="41">
        <v>86</v>
      </c>
      <c r="AE20" s="2"/>
    </row>
    <row r="21" spans="1:31" ht="14.4">
      <c r="A21" s="1"/>
      <c r="B21" s="2"/>
      <c r="C21" s="4">
        <v>9</v>
      </c>
      <c r="D21" s="4">
        <v>53</v>
      </c>
      <c r="E21" s="4">
        <f t="shared" si="0"/>
        <v>106</v>
      </c>
      <c r="F21" s="21">
        <f t="shared" si="1"/>
        <v>8.9746666666666677</v>
      </c>
      <c r="G21" s="22">
        <f t="shared" si="2"/>
        <v>16</v>
      </c>
      <c r="H21" s="23">
        <f t="shared" si="3"/>
        <v>0.67733333333333334</v>
      </c>
      <c r="I21" s="24">
        <f t="shared" si="4"/>
        <v>122</v>
      </c>
      <c r="J21" s="25">
        <f t="shared" si="5"/>
        <v>10.329333333333334</v>
      </c>
      <c r="K21" s="33">
        <v>552</v>
      </c>
      <c r="L21" s="34">
        <v>432</v>
      </c>
      <c r="M21" s="34">
        <v>312</v>
      </c>
      <c r="N21" s="35">
        <v>235</v>
      </c>
      <c r="O21" s="36">
        <v>335</v>
      </c>
      <c r="P21" s="37">
        <v>262</v>
      </c>
      <c r="Q21" s="37">
        <v>189</v>
      </c>
      <c r="R21" s="38">
        <v>143</v>
      </c>
      <c r="S21" s="33">
        <v>230</v>
      </c>
      <c r="T21" s="34">
        <v>180</v>
      </c>
      <c r="U21" s="34">
        <v>130</v>
      </c>
      <c r="V21" s="35">
        <v>98</v>
      </c>
      <c r="W21" s="42">
        <v>1856</v>
      </c>
      <c r="X21" s="39">
        <v>1456</v>
      </c>
      <c r="Y21" s="39">
        <v>1056</v>
      </c>
      <c r="Z21" s="40">
        <v>800</v>
      </c>
      <c r="AA21" s="33">
        <v>232</v>
      </c>
      <c r="AB21" s="41">
        <v>182</v>
      </c>
      <c r="AC21" s="41">
        <v>132</v>
      </c>
      <c r="AD21" s="41">
        <v>100</v>
      </c>
      <c r="AE21" s="2"/>
    </row>
    <row r="22" spans="1:31" ht="14.4">
      <c r="A22" s="1"/>
      <c r="B22" s="2"/>
      <c r="C22" s="4">
        <v>10</v>
      </c>
      <c r="D22" s="4">
        <v>57</v>
      </c>
      <c r="E22" s="4">
        <f t="shared" si="0"/>
        <v>114</v>
      </c>
      <c r="F22" s="21">
        <f t="shared" si="1"/>
        <v>9.652000000000001</v>
      </c>
      <c r="G22" s="22">
        <f t="shared" si="2"/>
        <v>16</v>
      </c>
      <c r="H22" s="23">
        <f t="shared" si="3"/>
        <v>0.67733333333333334</v>
      </c>
      <c r="I22" s="24">
        <f t="shared" si="4"/>
        <v>130</v>
      </c>
      <c r="J22" s="25">
        <f t="shared" si="5"/>
        <v>11.006666666666668</v>
      </c>
      <c r="K22" s="33">
        <v>652</v>
      </c>
      <c r="L22" s="34">
        <v>513</v>
      </c>
      <c r="M22" s="34">
        <v>364</v>
      </c>
      <c r="N22" s="35">
        <v>288</v>
      </c>
      <c r="O22" s="36">
        <v>395</v>
      </c>
      <c r="P22" s="37">
        <v>311</v>
      </c>
      <c r="Q22" s="37">
        <v>221</v>
      </c>
      <c r="R22" s="38">
        <v>174</v>
      </c>
      <c r="S22" s="33">
        <v>271</v>
      </c>
      <c r="T22" s="34">
        <v>213</v>
      </c>
      <c r="U22" s="34">
        <v>151</v>
      </c>
      <c r="V22" s="35">
        <v>119</v>
      </c>
      <c r="W22" s="42">
        <v>2192</v>
      </c>
      <c r="X22" s="39">
        <v>1728</v>
      </c>
      <c r="Y22" s="39">
        <v>1232</v>
      </c>
      <c r="Z22" s="40">
        <v>976</v>
      </c>
      <c r="AA22" s="33">
        <v>274</v>
      </c>
      <c r="AB22" s="41">
        <v>216</v>
      </c>
      <c r="AC22" s="41">
        <v>154</v>
      </c>
      <c r="AD22" s="41">
        <v>122</v>
      </c>
      <c r="AE22" s="2"/>
    </row>
    <row r="23" spans="1:31" ht="14.4">
      <c r="A23" s="1"/>
      <c r="B23" s="2"/>
      <c r="C23" s="4">
        <v>11</v>
      </c>
      <c r="D23" s="4">
        <v>61</v>
      </c>
      <c r="E23" s="4">
        <f t="shared" si="0"/>
        <v>122</v>
      </c>
      <c r="F23" s="21">
        <f t="shared" si="1"/>
        <v>10.329333333333334</v>
      </c>
      <c r="G23" s="22">
        <f t="shared" si="2"/>
        <v>16</v>
      </c>
      <c r="H23" s="23">
        <f t="shared" si="3"/>
        <v>0.67733333333333334</v>
      </c>
      <c r="I23" s="24">
        <f t="shared" si="4"/>
        <v>138</v>
      </c>
      <c r="J23" s="25">
        <f t="shared" si="5"/>
        <v>11.684000000000001</v>
      </c>
      <c r="K23" s="33">
        <v>772</v>
      </c>
      <c r="L23" s="34">
        <v>604</v>
      </c>
      <c r="M23" s="34">
        <v>427</v>
      </c>
      <c r="N23" s="35">
        <v>331</v>
      </c>
      <c r="O23" s="36">
        <v>468</v>
      </c>
      <c r="P23" s="37">
        <v>366</v>
      </c>
      <c r="Q23" s="37">
        <v>259</v>
      </c>
      <c r="R23" s="38">
        <v>200</v>
      </c>
      <c r="S23" s="33">
        <v>321</v>
      </c>
      <c r="T23" s="34">
        <v>251</v>
      </c>
      <c r="U23" s="34">
        <v>177</v>
      </c>
      <c r="V23" s="35">
        <v>137</v>
      </c>
      <c r="W23" s="42">
        <v>2592</v>
      </c>
      <c r="X23" s="39">
        <v>2032</v>
      </c>
      <c r="Y23" s="39">
        <v>1440</v>
      </c>
      <c r="Z23" s="40">
        <v>1120</v>
      </c>
      <c r="AA23" s="33">
        <v>324</v>
      </c>
      <c r="AB23" s="41">
        <v>254</v>
      </c>
      <c r="AC23" s="41">
        <v>180</v>
      </c>
      <c r="AD23" s="41">
        <v>140</v>
      </c>
      <c r="AE23" s="2"/>
    </row>
    <row r="24" spans="1:31" ht="14.4">
      <c r="A24" s="1"/>
      <c r="B24" s="2"/>
      <c r="C24" s="4">
        <v>12</v>
      </c>
      <c r="D24" s="4">
        <v>65</v>
      </c>
      <c r="E24" s="4">
        <f t="shared" si="0"/>
        <v>130</v>
      </c>
      <c r="F24" s="21">
        <f t="shared" si="1"/>
        <v>11.006666666666668</v>
      </c>
      <c r="G24" s="22">
        <f t="shared" si="2"/>
        <v>16</v>
      </c>
      <c r="H24" s="23">
        <f t="shared" si="3"/>
        <v>0.67733333333333334</v>
      </c>
      <c r="I24" s="24">
        <f t="shared" si="4"/>
        <v>146</v>
      </c>
      <c r="J24" s="25">
        <f t="shared" si="5"/>
        <v>12.361333333333334</v>
      </c>
      <c r="K24" s="33">
        <v>883</v>
      </c>
      <c r="L24" s="34">
        <v>691</v>
      </c>
      <c r="M24" s="34">
        <v>489</v>
      </c>
      <c r="N24" s="35">
        <v>374</v>
      </c>
      <c r="O24" s="36">
        <v>535</v>
      </c>
      <c r="P24" s="37">
        <v>419</v>
      </c>
      <c r="Q24" s="37">
        <v>296</v>
      </c>
      <c r="R24" s="38">
        <v>227</v>
      </c>
      <c r="S24" s="33">
        <v>367</v>
      </c>
      <c r="T24" s="34">
        <v>287</v>
      </c>
      <c r="U24" s="34">
        <v>203</v>
      </c>
      <c r="V24" s="35">
        <v>155</v>
      </c>
      <c r="W24" s="42">
        <v>2960</v>
      </c>
      <c r="X24" s="39">
        <v>2320</v>
      </c>
      <c r="Y24" s="39">
        <v>1648</v>
      </c>
      <c r="Z24" s="40">
        <v>1264</v>
      </c>
      <c r="AA24" s="33">
        <v>370</v>
      </c>
      <c r="AB24" s="41">
        <v>290</v>
      </c>
      <c r="AC24" s="41">
        <v>206</v>
      </c>
      <c r="AD24" s="41">
        <v>158</v>
      </c>
      <c r="AE24" s="2"/>
    </row>
    <row r="25" spans="1:31" ht="14.4">
      <c r="A25" s="1"/>
      <c r="B25" s="2"/>
      <c r="C25" s="4">
        <v>13</v>
      </c>
      <c r="D25" s="4">
        <v>69</v>
      </c>
      <c r="E25" s="4">
        <f t="shared" si="0"/>
        <v>138</v>
      </c>
      <c r="F25" s="21">
        <f t="shared" si="1"/>
        <v>11.684000000000001</v>
      </c>
      <c r="G25" s="22">
        <f t="shared" si="2"/>
        <v>16</v>
      </c>
      <c r="H25" s="23">
        <f t="shared" si="3"/>
        <v>0.67733333333333334</v>
      </c>
      <c r="I25" s="24">
        <f t="shared" si="4"/>
        <v>154</v>
      </c>
      <c r="J25" s="25">
        <f t="shared" si="5"/>
        <v>13.038666666666668</v>
      </c>
      <c r="K25" s="33">
        <v>1022</v>
      </c>
      <c r="L25" s="34">
        <v>796</v>
      </c>
      <c r="M25" s="34">
        <v>580</v>
      </c>
      <c r="N25" s="35">
        <v>427</v>
      </c>
      <c r="O25" s="36">
        <v>619</v>
      </c>
      <c r="P25" s="37">
        <v>483</v>
      </c>
      <c r="Q25" s="37">
        <v>352</v>
      </c>
      <c r="R25" s="38">
        <v>259</v>
      </c>
      <c r="S25" s="33">
        <v>425</v>
      </c>
      <c r="T25" s="34">
        <v>331</v>
      </c>
      <c r="U25" s="34">
        <v>241</v>
      </c>
      <c r="V25" s="35">
        <v>177</v>
      </c>
      <c r="W25" s="42">
        <v>3424</v>
      </c>
      <c r="X25" s="39">
        <v>2672</v>
      </c>
      <c r="Y25" s="39">
        <v>1952</v>
      </c>
      <c r="Z25" s="40">
        <v>1440</v>
      </c>
      <c r="AA25" s="33">
        <v>428</v>
      </c>
      <c r="AB25" s="41">
        <v>334</v>
      </c>
      <c r="AC25" s="41">
        <v>244</v>
      </c>
      <c r="AD25" s="41">
        <v>180</v>
      </c>
      <c r="AE25" s="2"/>
    </row>
    <row r="26" spans="1:31" ht="14.4">
      <c r="A26" s="1"/>
      <c r="B26" s="2"/>
      <c r="C26" s="4">
        <v>14</v>
      </c>
      <c r="D26" s="4">
        <v>73</v>
      </c>
      <c r="E26" s="4">
        <f t="shared" si="0"/>
        <v>146</v>
      </c>
      <c r="F26" s="21">
        <f t="shared" si="1"/>
        <v>12.361333333333334</v>
      </c>
      <c r="G26" s="22">
        <f t="shared" si="2"/>
        <v>16</v>
      </c>
      <c r="H26" s="23">
        <f t="shared" si="3"/>
        <v>0.67733333333333334</v>
      </c>
      <c r="I26" s="24">
        <f t="shared" si="4"/>
        <v>162</v>
      </c>
      <c r="J26" s="25">
        <f t="shared" si="5"/>
        <v>13.716000000000001</v>
      </c>
      <c r="K26" s="33">
        <v>1101</v>
      </c>
      <c r="L26" s="34">
        <v>871</v>
      </c>
      <c r="M26" s="34">
        <v>621</v>
      </c>
      <c r="N26" s="35">
        <v>468</v>
      </c>
      <c r="O26" s="36">
        <v>667</v>
      </c>
      <c r="P26" s="37">
        <v>528</v>
      </c>
      <c r="Q26" s="37">
        <v>376</v>
      </c>
      <c r="R26" s="38">
        <v>283</v>
      </c>
      <c r="S26" s="33">
        <v>458</v>
      </c>
      <c r="T26" s="34">
        <v>362</v>
      </c>
      <c r="U26" s="34">
        <v>258</v>
      </c>
      <c r="V26" s="35">
        <v>194</v>
      </c>
      <c r="W26" s="42">
        <v>3688</v>
      </c>
      <c r="X26" s="39">
        <v>2920</v>
      </c>
      <c r="Y26" s="39">
        <v>2088</v>
      </c>
      <c r="Z26" s="40">
        <v>1576</v>
      </c>
      <c r="AA26" s="33">
        <v>461</v>
      </c>
      <c r="AB26" s="41">
        <v>365</v>
      </c>
      <c r="AC26" s="41">
        <v>261</v>
      </c>
      <c r="AD26" s="41">
        <v>197</v>
      </c>
      <c r="AE26" s="2"/>
    </row>
    <row r="27" spans="1:31" ht="14.4">
      <c r="A27" s="1"/>
      <c r="B27" s="2"/>
      <c r="C27" s="4">
        <v>15</v>
      </c>
      <c r="D27" s="4">
        <v>77</v>
      </c>
      <c r="E27" s="4">
        <f t="shared" si="0"/>
        <v>154</v>
      </c>
      <c r="F27" s="21">
        <f t="shared" si="1"/>
        <v>13.038666666666668</v>
      </c>
      <c r="G27" s="22">
        <f t="shared" si="2"/>
        <v>16</v>
      </c>
      <c r="H27" s="23">
        <f t="shared" si="3"/>
        <v>0.67733333333333334</v>
      </c>
      <c r="I27" s="24">
        <f t="shared" si="4"/>
        <v>170</v>
      </c>
      <c r="J27" s="25">
        <f t="shared" si="5"/>
        <v>14.393333333333334</v>
      </c>
      <c r="K27" s="33">
        <v>1250</v>
      </c>
      <c r="L27" s="34">
        <v>991</v>
      </c>
      <c r="M27" s="34">
        <v>703</v>
      </c>
      <c r="N27" s="35">
        <v>530</v>
      </c>
      <c r="O27" s="36">
        <v>758</v>
      </c>
      <c r="P27" s="37">
        <v>600</v>
      </c>
      <c r="Q27" s="37">
        <v>426</v>
      </c>
      <c r="R27" s="38">
        <v>321</v>
      </c>
      <c r="S27" s="33">
        <v>520</v>
      </c>
      <c r="T27" s="34">
        <v>412</v>
      </c>
      <c r="U27" s="34">
        <v>292</v>
      </c>
      <c r="V27" s="35">
        <v>220</v>
      </c>
      <c r="W27" s="42">
        <v>4184</v>
      </c>
      <c r="X27" s="39">
        <v>3320</v>
      </c>
      <c r="Y27" s="39">
        <v>2360</v>
      </c>
      <c r="Z27" s="40">
        <v>1784</v>
      </c>
      <c r="AA27" s="33">
        <v>523</v>
      </c>
      <c r="AB27" s="41">
        <v>415</v>
      </c>
      <c r="AC27" s="41">
        <v>295</v>
      </c>
      <c r="AD27" s="41">
        <v>223</v>
      </c>
      <c r="AE27" s="2"/>
    </row>
    <row r="28" spans="1:31" ht="14.4">
      <c r="A28" s="1"/>
      <c r="B28" s="2"/>
      <c r="C28" s="4">
        <v>16</v>
      </c>
      <c r="D28" s="4">
        <v>81</v>
      </c>
      <c r="E28" s="4">
        <f t="shared" si="0"/>
        <v>162</v>
      </c>
      <c r="F28" s="21">
        <f t="shared" si="1"/>
        <v>13.716000000000001</v>
      </c>
      <c r="G28" s="22">
        <f t="shared" si="2"/>
        <v>16</v>
      </c>
      <c r="H28" s="23">
        <f t="shared" si="3"/>
        <v>0.67733333333333334</v>
      </c>
      <c r="I28" s="24">
        <f t="shared" si="4"/>
        <v>178</v>
      </c>
      <c r="J28" s="25">
        <f t="shared" si="5"/>
        <v>15.070666666666668</v>
      </c>
      <c r="K28" s="33">
        <v>1408</v>
      </c>
      <c r="L28" s="34">
        <v>1082</v>
      </c>
      <c r="M28" s="34">
        <v>775</v>
      </c>
      <c r="N28" s="35">
        <v>602</v>
      </c>
      <c r="O28" s="36">
        <v>854</v>
      </c>
      <c r="P28" s="37">
        <v>656</v>
      </c>
      <c r="Q28" s="37">
        <v>470</v>
      </c>
      <c r="R28" s="38">
        <v>365</v>
      </c>
      <c r="S28" s="33">
        <v>586</v>
      </c>
      <c r="T28" s="34">
        <v>450</v>
      </c>
      <c r="U28" s="34">
        <v>322</v>
      </c>
      <c r="V28" s="35">
        <v>250</v>
      </c>
      <c r="W28" s="42">
        <v>4712</v>
      </c>
      <c r="X28" s="39">
        <v>3624</v>
      </c>
      <c r="Y28" s="39">
        <v>2600</v>
      </c>
      <c r="Z28" s="40">
        <v>2024</v>
      </c>
      <c r="AA28" s="33">
        <v>589</v>
      </c>
      <c r="AB28" s="41">
        <v>453</v>
      </c>
      <c r="AC28" s="41">
        <v>325</v>
      </c>
      <c r="AD28" s="41">
        <v>253</v>
      </c>
      <c r="AE28" s="2"/>
    </row>
    <row r="29" spans="1:31" ht="14.4">
      <c r="A29" s="1"/>
      <c r="B29" s="2"/>
      <c r="C29" s="4">
        <v>17</v>
      </c>
      <c r="D29" s="4">
        <v>85</v>
      </c>
      <c r="E29" s="4">
        <f t="shared" si="0"/>
        <v>170</v>
      </c>
      <c r="F29" s="21">
        <f t="shared" si="1"/>
        <v>14.393333333333334</v>
      </c>
      <c r="G29" s="22">
        <f t="shared" si="2"/>
        <v>16</v>
      </c>
      <c r="H29" s="23">
        <f t="shared" si="3"/>
        <v>0.67733333333333334</v>
      </c>
      <c r="I29" s="24">
        <f t="shared" si="4"/>
        <v>186</v>
      </c>
      <c r="J29" s="25">
        <f t="shared" si="5"/>
        <v>15.748000000000001</v>
      </c>
      <c r="K29" s="33">
        <v>1548</v>
      </c>
      <c r="L29" s="34">
        <v>1212</v>
      </c>
      <c r="M29" s="34">
        <v>876</v>
      </c>
      <c r="N29" s="35">
        <v>674</v>
      </c>
      <c r="O29" s="36">
        <v>938</v>
      </c>
      <c r="P29" s="37">
        <v>734</v>
      </c>
      <c r="Q29" s="37">
        <v>531</v>
      </c>
      <c r="R29" s="38">
        <v>408</v>
      </c>
      <c r="S29" s="33">
        <v>644</v>
      </c>
      <c r="T29" s="34">
        <v>504</v>
      </c>
      <c r="U29" s="34">
        <v>364</v>
      </c>
      <c r="V29" s="35">
        <v>280</v>
      </c>
      <c r="W29" s="42">
        <v>5176</v>
      </c>
      <c r="X29" s="39">
        <v>4056</v>
      </c>
      <c r="Y29" s="39">
        <v>2936</v>
      </c>
      <c r="Z29" s="40">
        <v>2264</v>
      </c>
      <c r="AA29" s="33">
        <v>647</v>
      </c>
      <c r="AB29" s="41">
        <v>507</v>
      </c>
      <c r="AC29" s="41">
        <v>367</v>
      </c>
      <c r="AD29" s="41">
        <v>283</v>
      </c>
      <c r="AE29" s="2"/>
    </row>
    <row r="30" spans="1:31" ht="14.4">
      <c r="A30" s="1"/>
      <c r="B30" s="2"/>
      <c r="C30" s="4">
        <v>18</v>
      </c>
      <c r="D30" s="4">
        <v>89</v>
      </c>
      <c r="E30" s="4">
        <f t="shared" si="0"/>
        <v>178</v>
      </c>
      <c r="F30" s="21">
        <f t="shared" si="1"/>
        <v>15.070666666666668</v>
      </c>
      <c r="G30" s="22">
        <f t="shared" si="2"/>
        <v>16</v>
      </c>
      <c r="H30" s="23">
        <f t="shared" si="3"/>
        <v>0.67733333333333334</v>
      </c>
      <c r="I30" s="24">
        <f t="shared" si="4"/>
        <v>194</v>
      </c>
      <c r="J30" s="25">
        <f t="shared" si="5"/>
        <v>16.425333333333334</v>
      </c>
      <c r="K30" s="33">
        <v>1725</v>
      </c>
      <c r="L30" s="34">
        <v>1346</v>
      </c>
      <c r="M30" s="34">
        <v>948</v>
      </c>
      <c r="N30" s="35">
        <v>746</v>
      </c>
      <c r="O30" s="36">
        <v>1046</v>
      </c>
      <c r="P30" s="37">
        <v>816</v>
      </c>
      <c r="Q30" s="37">
        <v>574</v>
      </c>
      <c r="R30" s="38">
        <v>452</v>
      </c>
      <c r="S30" s="33">
        <v>718</v>
      </c>
      <c r="T30" s="34">
        <v>560</v>
      </c>
      <c r="U30" s="34">
        <v>394</v>
      </c>
      <c r="V30" s="35">
        <v>310</v>
      </c>
      <c r="W30" s="42">
        <v>5768</v>
      </c>
      <c r="X30" s="39">
        <v>4504</v>
      </c>
      <c r="Y30" s="39">
        <v>3176</v>
      </c>
      <c r="Z30" s="40">
        <v>2504</v>
      </c>
      <c r="AA30" s="33">
        <v>721</v>
      </c>
      <c r="AB30" s="41">
        <v>563</v>
      </c>
      <c r="AC30" s="41">
        <v>397</v>
      </c>
      <c r="AD30" s="41">
        <v>313</v>
      </c>
      <c r="AE30" s="2"/>
    </row>
    <row r="31" spans="1:31" ht="14.4">
      <c r="A31" s="1"/>
      <c r="B31" s="2"/>
      <c r="C31" s="4">
        <v>19</v>
      </c>
      <c r="D31" s="4">
        <v>93</v>
      </c>
      <c r="E31" s="4">
        <f t="shared" si="0"/>
        <v>186</v>
      </c>
      <c r="F31" s="21">
        <f t="shared" si="1"/>
        <v>15.748000000000001</v>
      </c>
      <c r="G31" s="22">
        <f t="shared" si="2"/>
        <v>16</v>
      </c>
      <c r="H31" s="23">
        <f t="shared" si="3"/>
        <v>0.67733333333333334</v>
      </c>
      <c r="I31" s="24">
        <f t="shared" si="4"/>
        <v>202</v>
      </c>
      <c r="J31" s="25">
        <f t="shared" si="5"/>
        <v>17.102666666666668</v>
      </c>
      <c r="K31" s="33">
        <v>1903</v>
      </c>
      <c r="L31" s="34">
        <v>1500</v>
      </c>
      <c r="M31" s="34">
        <v>1063</v>
      </c>
      <c r="N31" s="35">
        <v>813</v>
      </c>
      <c r="O31" s="36">
        <v>1153</v>
      </c>
      <c r="P31" s="37">
        <v>909</v>
      </c>
      <c r="Q31" s="37">
        <v>644</v>
      </c>
      <c r="R31" s="38">
        <v>493</v>
      </c>
      <c r="S31" s="33">
        <v>792</v>
      </c>
      <c r="T31" s="34">
        <v>624</v>
      </c>
      <c r="U31" s="34">
        <v>442</v>
      </c>
      <c r="V31" s="35">
        <v>338</v>
      </c>
      <c r="W31" s="42">
        <v>6360</v>
      </c>
      <c r="X31" s="39">
        <v>5016</v>
      </c>
      <c r="Y31" s="39">
        <v>3560</v>
      </c>
      <c r="Z31" s="40">
        <v>2728</v>
      </c>
      <c r="AA31" s="33">
        <v>795</v>
      </c>
      <c r="AB31" s="41">
        <v>627</v>
      </c>
      <c r="AC31" s="41">
        <v>445</v>
      </c>
      <c r="AD31" s="41">
        <v>341</v>
      </c>
      <c r="AE31" s="2"/>
    </row>
    <row r="32" spans="1:31" ht="14.4">
      <c r="A32" s="1"/>
      <c r="B32" s="2"/>
      <c r="C32" s="43">
        <v>20</v>
      </c>
      <c r="D32" s="4">
        <v>97</v>
      </c>
      <c r="E32" s="4">
        <f t="shared" si="0"/>
        <v>194</v>
      </c>
      <c r="F32" s="21">
        <f t="shared" si="1"/>
        <v>16.425333333333334</v>
      </c>
      <c r="G32" s="22">
        <f t="shared" si="2"/>
        <v>16</v>
      </c>
      <c r="H32" s="23">
        <f t="shared" si="3"/>
        <v>0.67733333333333334</v>
      </c>
      <c r="I32" s="24">
        <f t="shared" si="4"/>
        <v>210</v>
      </c>
      <c r="J32" s="25">
        <f t="shared" si="5"/>
        <v>17.78</v>
      </c>
      <c r="K32" s="33">
        <v>2061</v>
      </c>
      <c r="L32" s="34">
        <v>1600</v>
      </c>
      <c r="M32" s="34">
        <v>1159</v>
      </c>
      <c r="N32" s="35">
        <v>919</v>
      </c>
      <c r="O32" s="36">
        <v>1249</v>
      </c>
      <c r="P32" s="37">
        <v>970</v>
      </c>
      <c r="Q32" s="37">
        <v>702</v>
      </c>
      <c r="R32" s="38">
        <v>557</v>
      </c>
      <c r="S32" s="33">
        <v>858</v>
      </c>
      <c r="T32" s="34">
        <v>666</v>
      </c>
      <c r="U32" s="34">
        <v>482</v>
      </c>
      <c r="V32" s="35">
        <v>382</v>
      </c>
      <c r="W32" s="42">
        <v>6888</v>
      </c>
      <c r="X32" s="39">
        <v>5352</v>
      </c>
      <c r="Y32" s="39">
        <v>3880</v>
      </c>
      <c r="Z32" s="40">
        <v>3080</v>
      </c>
      <c r="AA32" s="33">
        <v>861</v>
      </c>
      <c r="AB32" s="41">
        <v>669</v>
      </c>
      <c r="AC32" s="41">
        <v>485</v>
      </c>
      <c r="AD32" s="41">
        <v>385</v>
      </c>
      <c r="AE32" s="2"/>
    </row>
    <row r="33" spans="1:31" ht="14.4">
      <c r="A33" s="1"/>
      <c r="B33" s="2"/>
      <c r="C33" s="43">
        <v>21</v>
      </c>
      <c r="D33" s="4">
        <v>101</v>
      </c>
      <c r="E33" s="4">
        <f t="shared" si="0"/>
        <v>202</v>
      </c>
      <c r="F33" s="21">
        <f t="shared" si="1"/>
        <v>17.102666666666668</v>
      </c>
      <c r="G33" s="22">
        <f t="shared" si="2"/>
        <v>16</v>
      </c>
      <c r="H33" s="23">
        <f t="shared" si="3"/>
        <v>0.67733333333333334</v>
      </c>
      <c r="I33" s="24">
        <f t="shared" si="4"/>
        <v>218</v>
      </c>
      <c r="J33" s="25">
        <f t="shared" si="5"/>
        <v>18.457333333333334</v>
      </c>
      <c r="K33" s="33">
        <v>2232</v>
      </c>
      <c r="L33" s="34">
        <v>1708</v>
      </c>
      <c r="M33" s="34">
        <v>1224</v>
      </c>
      <c r="N33" s="35">
        <v>969</v>
      </c>
      <c r="O33" s="36">
        <v>1352</v>
      </c>
      <c r="P33" s="37">
        <v>1035</v>
      </c>
      <c r="Q33" s="37">
        <v>742</v>
      </c>
      <c r="R33" s="38">
        <v>587</v>
      </c>
      <c r="S33" s="33">
        <v>929</v>
      </c>
      <c r="T33" s="34">
        <v>711</v>
      </c>
      <c r="U33" s="34">
        <v>509</v>
      </c>
      <c r="V33" s="35">
        <v>403</v>
      </c>
      <c r="W33" s="42">
        <v>7456</v>
      </c>
      <c r="X33" s="39">
        <v>5712</v>
      </c>
      <c r="Y33" s="39">
        <v>4096</v>
      </c>
      <c r="Z33" s="40">
        <v>3248</v>
      </c>
      <c r="AA33" s="33">
        <v>932</v>
      </c>
      <c r="AB33" s="41">
        <v>714</v>
      </c>
      <c r="AC33" s="41">
        <v>512</v>
      </c>
      <c r="AD33" s="41">
        <v>406</v>
      </c>
      <c r="AE33" s="2"/>
    </row>
    <row r="34" spans="1:31" ht="14.4">
      <c r="A34" s="1"/>
      <c r="B34" s="2"/>
      <c r="C34" s="43">
        <v>22</v>
      </c>
      <c r="D34" s="4">
        <v>105</v>
      </c>
      <c r="E34" s="4">
        <f t="shared" si="0"/>
        <v>210</v>
      </c>
      <c r="F34" s="21">
        <f t="shared" si="1"/>
        <v>17.78</v>
      </c>
      <c r="G34" s="22">
        <f t="shared" si="2"/>
        <v>16</v>
      </c>
      <c r="H34" s="23">
        <f t="shared" si="3"/>
        <v>0.67733333333333334</v>
      </c>
      <c r="I34" s="24">
        <f t="shared" si="4"/>
        <v>226</v>
      </c>
      <c r="J34" s="25">
        <f t="shared" si="5"/>
        <v>19.134666666666668</v>
      </c>
      <c r="K34" s="33">
        <v>2409</v>
      </c>
      <c r="L34" s="34">
        <v>1872</v>
      </c>
      <c r="M34" s="34">
        <v>1358</v>
      </c>
      <c r="N34" s="35">
        <v>1056</v>
      </c>
      <c r="O34" s="36">
        <v>1460</v>
      </c>
      <c r="P34" s="37">
        <v>1134</v>
      </c>
      <c r="Q34" s="37">
        <v>823</v>
      </c>
      <c r="R34" s="38">
        <v>640</v>
      </c>
      <c r="S34" s="33">
        <v>1003</v>
      </c>
      <c r="T34" s="34">
        <v>779</v>
      </c>
      <c r="U34" s="34">
        <v>565</v>
      </c>
      <c r="V34" s="35">
        <v>439</v>
      </c>
      <c r="W34" s="42">
        <v>8048</v>
      </c>
      <c r="X34" s="39">
        <v>6256</v>
      </c>
      <c r="Y34" s="39">
        <v>4544</v>
      </c>
      <c r="Z34" s="40">
        <v>3536</v>
      </c>
      <c r="AA34" s="33">
        <v>1006</v>
      </c>
      <c r="AB34" s="41">
        <v>782</v>
      </c>
      <c r="AC34" s="41">
        <v>568</v>
      </c>
      <c r="AD34" s="41">
        <v>442</v>
      </c>
      <c r="AE34" s="2"/>
    </row>
    <row r="35" spans="1:31" ht="14.4">
      <c r="A35" s="1"/>
      <c r="B35" s="2"/>
      <c r="C35" s="4">
        <v>23</v>
      </c>
      <c r="D35" s="4">
        <v>109</v>
      </c>
      <c r="E35" s="4">
        <f t="shared" si="0"/>
        <v>218</v>
      </c>
      <c r="F35" s="21">
        <f t="shared" si="1"/>
        <v>18.457333333333334</v>
      </c>
      <c r="G35" s="22">
        <f t="shared" si="2"/>
        <v>16</v>
      </c>
      <c r="H35" s="23">
        <f t="shared" si="3"/>
        <v>0.67733333333333334</v>
      </c>
      <c r="I35" s="24">
        <f t="shared" si="4"/>
        <v>234</v>
      </c>
      <c r="J35" s="25">
        <f t="shared" si="5"/>
        <v>19.812000000000001</v>
      </c>
      <c r="K35" s="33">
        <v>2620</v>
      </c>
      <c r="L35" s="34">
        <v>2059</v>
      </c>
      <c r="M35" s="34">
        <v>1468</v>
      </c>
      <c r="N35" s="35">
        <v>1108</v>
      </c>
      <c r="O35" s="36">
        <v>1588</v>
      </c>
      <c r="P35" s="37">
        <v>1248</v>
      </c>
      <c r="Q35" s="37">
        <v>890</v>
      </c>
      <c r="R35" s="38">
        <v>672</v>
      </c>
      <c r="S35" s="33">
        <v>1091</v>
      </c>
      <c r="T35" s="34">
        <v>857</v>
      </c>
      <c r="U35" s="34">
        <v>611</v>
      </c>
      <c r="V35" s="35">
        <v>461</v>
      </c>
      <c r="W35" s="42">
        <v>8752</v>
      </c>
      <c r="X35" s="39">
        <v>6880</v>
      </c>
      <c r="Y35" s="39">
        <v>4912</v>
      </c>
      <c r="Z35" s="40">
        <v>3712</v>
      </c>
      <c r="AA35" s="33">
        <v>1094</v>
      </c>
      <c r="AB35" s="41">
        <v>860</v>
      </c>
      <c r="AC35" s="41">
        <v>614</v>
      </c>
      <c r="AD35" s="41">
        <v>464</v>
      </c>
      <c r="AE35" s="2"/>
    </row>
    <row r="36" spans="1:31" ht="14.4">
      <c r="A36" s="1"/>
      <c r="B36" s="2"/>
      <c r="C36" s="4">
        <v>24</v>
      </c>
      <c r="D36" s="4">
        <v>113</v>
      </c>
      <c r="E36" s="4">
        <f t="shared" si="0"/>
        <v>226</v>
      </c>
      <c r="F36" s="21">
        <f t="shared" si="1"/>
        <v>19.134666666666668</v>
      </c>
      <c r="G36" s="22">
        <f t="shared" si="2"/>
        <v>16</v>
      </c>
      <c r="H36" s="23">
        <f t="shared" si="3"/>
        <v>0.67733333333333334</v>
      </c>
      <c r="I36" s="24">
        <f t="shared" si="4"/>
        <v>242</v>
      </c>
      <c r="J36" s="25">
        <f t="shared" si="5"/>
        <v>20.489333333333335</v>
      </c>
      <c r="K36" s="33">
        <v>2812</v>
      </c>
      <c r="L36" s="34">
        <v>2188</v>
      </c>
      <c r="M36" s="34">
        <v>1588</v>
      </c>
      <c r="N36" s="35">
        <v>1228</v>
      </c>
      <c r="O36" s="36">
        <v>1704</v>
      </c>
      <c r="P36" s="37">
        <v>1326</v>
      </c>
      <c r="Q36" s="37">
        <v>963</v>
      </c>
      <c r="R36" s="38">
        <v>744</v>
      </c>
      <c r="S36" s="33">
        <v>1171</v>
      </c>
      <c r="T36" s="34">
        <v>911</v>
      </c>
      <c r="U36" s="34">
        <v>661</v>
      </c>
      <c r="V36" s="35">
        <v>511</v>
      </c>
      <c r="W36" s="36">
        <v>9392</v>
      </c>
      <c r="X36" s="37">
        <v>7312</v>
      </c>
      <c r="Y36" s="37">
        <v>5312</v>
      </c>
      <c r="Z36" s="38">
        <v>4112</v>
      </c>
      <c r="AA36" s="33">
        <v>1174</v>
      </c>
      <c r="AB36" s="41">
        <v>914</v>
      </c>
      <c r="AC36" s="41">
        <v>664</v>
      </c>
      <c r="AD36" s="41">
        <v>514</v>
      </c>
      <c r="AE36" s="2"/>
    </row>
    <row r="37" spans="1:31" ht="14.4">
      <c r="A37" s="1"/>
      <c r="B37" s="2"/>
      <c r="C37" s="4">
        <v>25</v>
      </c>
      <c r="D37" s="4">
        <v>117</v>
      </c>
      <c r="E37" s="4">
        <f t="shared" si="0"/>
        <v>234</v>
      </c>
      <c r="F37" s="21">
        <f t="shared" si="1"/>
        <v>19.812000000000001</v>
      </c>
      <c r="G37" s="22">
        <f t="shared" si="2"/>
        <v>16</v>
      </c>
      <c r="H37" s="23">
        <f t="shared" si="3"/>
        <v>0.67733333333333334</v>
      </c>
      <c r="I37" s="24">
        <f t="shared" si="4"/>
        <v>250</v>
      </c>
      <c r="J37" s="25">
        <f t="shared" si="5"/>
        <v>21.166666666666668</v>
      </c>
      <c r="K37" s="33">
        <v>3057</v>
      </c>
      <c r="L37" s="34">
        <v>2395</v>
      </c>
      <c r="M37" s="34">
        <v>1718</v>
      </c>
      <c r="N37" s="35">
        <v>1286</v>
      </c>
      <c r="O37" s="36">
        <v>1853</v>
      </c>
      <c r="P37" s="37">
        <v>1451</v>
      </c>
      <c r="Q37" s="37">
        <v>1041</v>
      </c>
      <c r="R37" s="38">
        <v>779</v>
      </c>
      <c r="S37" s="33">
        <v>1273</v>
      </c>
      <c r="T37" s="34">
        <v>997</v>
      </c>
      <c r="U37" s="34">
        <v>715</v>
      </c>
      <c r="V37" s="35">
        <v>535</v>
      </c>
      <c r="W37" s="36">
        <v>10208</v>
      </c>
      <c r="X37" s="37">
        <v>8000</v>
      </c>
      <c r="Y37" s="37">
        <v>5744</v>
      </c>
      <c r="Z37" s="38">
        <v>4304</v>
      </c>
      <c r="AA37" s="33">
        <v>1276</v>
      </c>
      <c r="AB37" s="41">
        <v>1000</v>
      </c>
      <c r="AC37" s="41">
        <v>718</v>
      </c>
      <c r="AD37" s="41">
        <v>538</v>
      </c>
      <c r="AE37" s="2"/>
    </row>
    <row r="38" spans="1:31" ht="14.4">
      <c r="A38" s="1"/>
      <c r="B38" s="2"/>
      <c r="C38" s="4">
        <v>26</v>
      </c>
      <c r="D38" s="4">
        <v>121</v>
      </c>
      <c r="E38" s="4">
        <f t="shared" si="0"/>
        <v>242</v>
      </c>
      <c r="F38" s="21">
        <f t="shared" si="1"/>
        <v>20.489333333333335</v>
      </c>
      <c r="G38" s="22">
        <f t="shared" si="2"/>
        <v>16</v>
      </c>
      <c r="H38" s="23">
        <f t="shared" si="3"/>
        <v>0.67733333333333334</v>
      </c>
      <c r="I38" s="24">
        <f t="shared" si="4"/>
        <v>258</v>
      </c>
      <c r="J38" s="25">
        <f t="shared" si="5"/>
        <v>21.844000000000001</v>
      </c>
      <c r="K38" s="33">
        <v>3283</v>
      </c>
      <c r="L38" s="34">
        <v>2544</v>
      </c>
      <c r="M38" s="34">
        <v>1804</v>
      </c>
      <c r="N38" s="35">
        <v>1425</v>
      </c>
      <c r="O38" s="36">
        <v>1990</v>
      </c>
      <c r="P38" s="37">
        <v>1542</v>
      </c>
      <c r="Q38" s="37">
        <v>1094</v>
      </c>
      <c r="R38" s="38">
        <v>864</v>
      </c>
      <c r="S38" s="33">
        <v>1367</v>
      </c>
      <c r="T38" s="34">
        <v>1059</v>
      </c>
      <c r="U38" s="34">
        <v>751</v>
      </c>
      <c r="V38" s="35">
        <v>593</v>
      </c>
      <c r="W38" s="36">
        <v>10960</v>
      </c>
      <c r="X38" s="37">
        <v>8496</v>
      </c>
      <c r="Y38" s="37">
        <v>6032</v>
      </c>
      <c r="Z38" s="38">
        <v>4768</v>
      </c>
      <c r="AA38" s="33">
        <v>1370</v>
      </c>
      <c r="AB38" s="41">
        <v>1062</v>
      </c>
      <c r="AC38" s="41">
        <v>754</v>
      </c>
      <c r="AD38" s="41">
        <v>596</v>
      </c>
      <c r="AE38" s="2"/>
    </row>
    <row r="39" spans="1:31" ht="14.4">
      <c r="A39" s="1"/>
      <c r="B39" s="2"/>
      <c r="C39" s="4">
        <v>27</v>
      </c>
      <c r="D39" s="4">
        <v>125</v>
      </c>
      <c r="E39" s="4">
        <f t="shared" si="0"/>
        <v>250</v>
      </c>
      <c r="F39" s="21">
        <f t="shared" si="1"/>
        <v>21.166666666666668</v>
      </c>
      <c r="G39" s="22">
        <f t="shared" si="2"/>
        <v>16</v>
      </c>
      <c r="H39" s="23">
        <f t="shared" si="3"/>
        <v>0.67733333333333334</v>
      </c>
      <c r="I39" s="24">
        <f t="shared" si="4"/>
        <v>266</v>
      </c>
      <c r="J39" s="25">
        <f t="shared" si="5"/>
        <v>22.521333333333335</v>
      </c>
      <c r="K39" s="33">
        <v>3517</v>
      </c>
      <c r="L39" s="34">
        <v>2701</v>
      </c>
      <c r="M39" s="34">
        <v>1933</v>
      </c>
      <c r="N39" s="35">
        <v>1501</v>
      </c>
      <c r="O39" s="36">
        <v>2132</v>
      </c>
      <c r="P39" s="37">
        <v>1637</v>
      </c>
      <c r="Q39" s="37">
        <v>1172</v>
      </c>
      <c r="R39" s="38">
        <v>910</v>
      </c>
      <c r="S39" s="33">
        <v>1465</v>
      </c>
      <c r="T39" s="34">
        <v>1125</v>
      </c>
      <c r="U39" s="34">
        <v>805</v>
      </c>
      <c r="V39" s="35">
        <v>625</v>
      </c>
      <c r="W39" s="36">
        <v>11744</v>
      </c>
      <c r="X39" s="37">
        <v>9024</v>
      </c>
      <c r="Y39" s="37">
        <v>6464</v>
      </c>
      <c r="Z39" s="38">
        <v>5024</v>
      </c>
      <c r="AA39" s="33">
        <v>1468</v>
      </c>
      <c r="AB39" s="41">
        <v>1128</v>
      </c>
      <c r="AC39" s="41">
        <v>808</v>
      </c>
      <c r="AD39" s="41">
        <v>628</v>
      </c>
      <c r="AE39" s="2"/>
    </row>
    <row r="40" spans="1:31" ht="14.4">
      <c r="A40" s="1"/>
      <c r="B40" s="2"/>
      <c r="C40" s="4">
        <v>28</v>
      </c>
      <c r="D40" s="4">
        <v>129</v>
      </c>
      <c r="E40" s="4">
        <f t="shared" si="0"/>
        <v>258</v>
      </c>
      <c r="F40" s="21">
        <f t="shared" si="1"/>
        <v>21.844000000000001</v>
      </c>
      <c r="G40" s="22">
        <f t="shared" si="2"/>
        <v>16</v>
      </c>
      <c r="H40" s="23">
        <f t="shared" si="3"/>
        <v>0.67733333333333334</v>
      </c>
      <c r="I40" s="24">
        <f t="shared" si="4"/>
        <v>274</v>
      </c>
      <c r="J40" s="25">
        <f t="shared" si="5"/>
        <v>23.198666666666668</v>
      </c>
      <c r="K40" s="33">
        <v>3669</v>
      </c>
      <c r="L40" s="34">
        <v>2857</v>
      </c>
      <c r="M40" s="34">
        <v>2085</v>
      </c>
      <c r="N40" s="35">
        <v>1581</v>
      </c>
      <c r="O40" s="36">
        <v>2223</v>
      </c>
      <c r="P40" s="37">
        <v>1732</v>
      </c>
      <c r="Q40" s="37">
        <v>1263</v>
      </c>
      <c r="R40" s="38">
        <v>958</v>
      </c>
      <c r="S40" s="33">
        <v>1528</v>
      </c>
      <c r="T40" s="34">
        <v>1190</v>
      </c>
      <c r="U40" s="34">
        <v>868</v>
      </c>
      <c r="V40" s="35">
        <v>658</v>
      </c>
      <c r="W40" s="36">
        <v>12248</v>
      </c>
      <c r="X40" s="37">
        <v>9544</v>
      </c>
      <c r="Y40" s="37">
        <v>6968</v>
      </c>
      <c r="Z40" s="38">
        <v>5288</v>
      </c>
      <c r="AA40" s="33">
        <v>1531</v>
      </c>
      <c r="AB40" s="41">
        <v>1193</v>
      </c>
      <c r="AC40" s="41">
        <v>871</v>
      </c>
      <c r="AD40" s="41">
        <v>661</v>
      </c>
      <c r="AE40" s="2"/>
    </row>
    <row r="41" spans="1:31" ht="14.4">
      <c r="A41" s="1"/>
      <c r="B41" s="2"/>
      <c r="C41" s="4">
        <v>29</v>
      </c>
      <c r="D41" s="4">
        <v>133</v>
      </c>
      <c r="E41" s="4">
        <f t="shared" si="0"/>
        <v>266</v>
      </c>
      <c r="F41" s="21">
        <f t="shared" si="1"/>
        <v>22.521333333333335</v>
      </c>
      <c r="G41" s="22">
        <f t="shared" si="2"/>
        <v>16</v>
      </c>
      <c r="H41" s="23">
        <f t="shared" si="3"/>
        <v>0.67733333333333334</v>
      </c>
      <c r="I41" s="24">
        <f t="shared" si="4"/>
        <v>282</v>
      </c>
      <c r="J41" s="25">
        <f t="shared" si="5"/>
        <v>23.876000000000001</v>
      </c>
      <c r="K41" s="44">
        <v>3909</v>
      </c>
      <c r="L41" s="45">
        <v>3035</v>
      </c>
      <c r="M41" s="45">
        <v>2181</v>
      </c>
      <c r="N41" s="46">
        <v>1677</v>
      </c>
      <c r="O41" s="47">
        <v>2369</v>
      </c>
      <c r="P41" s="48">
        <v>1839</v>
      </c>
      <c r="Q41" s="48">
        <v>1322</v>
      </c>
      <c r="R41" s="49">
        <v>1016</v>
      </c>
      <c r="S41" s="44">
        <v>1628</v>
      </c>
      <c r="T41" s="45">
        <v>1264</v>
      </c>
      <c r="U41" s="45">
        <v>908</v>
      </c>
      <c r="V41" s="46">
        <v>698</v>
      </c>
      <c r="W41" s="47">
        <v>13048</v>
      </c>
      <c r="X41" s="48">
        <v>10136</v>
      </c>
      <c r="Y41" s="48">
        <v>7288</v>
      </c>
      <c r="Z41" s="49">
        <v>5608</v>
      </c>
      <c r="AA41" s="33">
        <v>1631</v>
      </c>
      <c r="AB41" s="41">
        <v>1267</v>
      </c>
      <c r="AC41" s="41">
        <v>911</v>
      </c>
      <c r="AD41" s="41">
        <v>701</v>
      </c>
      <c r="AE41" s="2"/>
    </row>
    <row r="42" spans="1:31" ht="14.4">
      <c r="A42" s="1"/>
      <c r="B42" s="2"/>
      <c r="C42" s="4">
        <v>30</v>
      </c>
      <c r="D42" s="4">
        <v>137</v>
      </c>
      <c r="E42" s="4">
        <f t="shared" si="0"/>
        <v>274</v>
      </c>
      <c r="F42" s="21">
        <f t="shared" si="1"/>
        <v>23.198666666666668</v>
      </c>
      <c r="G42" s="22">
        <f t="shared" si="2"/>
        <v>16</v>
      </c>
      <c r="H42" s="23">
        <f t="shared" si="3"/>
        <v>0.67733333333333334</v>
      </c>
      <c r="I42" s="24">
        <f t="shared" si="4"/>
        <v>290</v>
      </c>
      <c r="J42" s="25">
        <f t="shared" si="5"/>
        <v>24.553333333333335</v>
      </c>
      <c r="K42" s="44">
        <v>4158</v>
      </c>
      <c r="L42" s="45">
        <v>3289</v>
      </c>
      <c r="M42" s="45">
        <v>2358</v>
      </c>
      <c r="N42" s="46">
        <v>1782</v>
      </c>
      <c r="O42" s="47">
        <v>2520</v>
      </c>
      <c r="P42" s="48">
        <v>1994</v>
      </c>
      <c r="Q42" s="48">
        <v>1429</v>
      </c>
      <c r="R42" s="49">
        <v>1080</v>
      </c>
      <c r="S42" s="44">
        <v>1732</v>
      </c>
      <c r="T42" s="45">
        <v>1370</v>
      </c>
      <c r="U42" s="45">
        <v>982</v>
      </c>
      <c r="V42" s="46">
        <v>742</v>
      </c>
      <c r="W42" s="47">
        <v>13880</v>
      </c>
      <c r="X42" s="48">
        <v>10984</v>
      </c>
      <c r="Y42" s="48">
        <v>7880</v>
      </c>
      <c r="Z42" s="49">
        <v>5960</v>
      </c>
      <c r="AA42" s="33">
        <v>1735</v>
      </c>
      <c r="AB42" s="41">
        <v>1373</v>
      </c>
      <c r="AC42" s="41">
        <v>985</v>
      </c>
      <c r="AD42" s="41">
        <v>745</v>
      </c>
      <c r="AE42" s="2"/>
    </row>
    <row r="43" spans="1:31" ht="14.4">
      <c r="A43" s="1"/>
      <c r="B43" s="2"/>
      <c r="C43" s="4">
        <v>31</v>
      </c>
      <c r="D43" s="4">
        <v>141</v>
      </c>
      <c r="E43" s="4">
        <f t="shared" si="0"/>
        <v>282</v>
      </c>
      <c r="F43" s="21">
        <f t="shared" si="1"/>
        <v>23.876000000000001</v>
      </c>
      <c r="G43" s="22">
        <f t="shared" si="2"/>
        <v>16</v>
      </c>
      <c r="H43" s="23">
        <f t="shared" si="3"/>
        <v>0.67733333333333334</v>
      </c>
      <c r="I43" s="24">
        <f t="shared" si="4"/>
        <v>298</v>
      </c>
      <c r="J43" s="25">
        <f t="shared" si="5"/>
        <v>25.230666666666668</v>
      </c>
      <c r="K43" s="44">
        <v>4417</v>
      </c>
      <c r="L43" s="45">
        <v>3486</v>
      </c>
      <c r="M43" s="45">
        <v>2473</v>
      </c>
      <c r="N43" s="46">
        <v>1897</v>
      </c>
      <c r="O43" s="47">
        <v>2677</v>
      </c>
      <c r="P43" s="48">
        <v>2113</v>
      </c>
      <c r="Q43" s="48">
        <v>1499</v>
      </c>
      <c r="R43" s="49">
        <v>1150</v>
      </c>
      <c r="S43" s="44" t="s">
        <v>38</v>
      </c>
      <c r="T43" s="45">
        <v>1452</v>
      </c>
      <c r="U43" s="45">
        <v>1030</v>
      </c>
      <c r="V43" s="46">
        <v>790</v>
      </c>
      <c r="W43" s="47">
        <v>14744</v>
      </c>
      <c r="X43" s="48">
        <v>11640</v>
      </c>
      <c r="Y43" s="48">
        <v>8264</v>
      </c>
      <c r="Z43" s="49">
        <v>6344</v>
      </c>
      <c r="AA43" s="33">
        <v>1843</v>
      </c>
      <c r="AB43" s="41">
        <v>1455</v>
      </c>
      <c r="AC43" s="41">
        <v>1033</v>
      </c>
      <c r="AD43" s="41">
        <v>793</v>
      </c>
      <c r="AE43" s="2"/>
    </row>
    <row r="44" spans="1:31" ht="14.4">
      <c r="A44" s="1"/>
      <c r="B44" s="2"/>
      <c r="C44" s="4">
        <v>32</v>
      </c>
      <c r="D44" s="4">
        <v>145</v>
      </c>
      <c r="E44" s="4">
        <f t="shared" si="0"/>
        <v>290</v>
      </c>
      <c r="F44" s="21">
        <f t="shared" si="1"/>
        <v>24.553333333333335</v>
      </c>
      <c r="G44" s="22">
        <f t="shared" si="2"/>
        <v>16</v>
      </c>
      <c r="H44" s="23">
        <f t="shared" si="3"/>
        <v>0.67733333333333334</v>
      </c>
      <c r="I44" s="24">
        <f t="shared" si="4"/>
        <v>306</v>
      </c>
      <c r="J44" s="25">
        <f t="shared" si="5"/>
        <v>25.908000000000001</v>
      </c>
      <c r="K44" s="44">
        <v>4684</v>
      </c>
      <c r="L44" s="45">
        <v>3693</v>
      </c>
      <c r="M44" s="45">
        <v>2670</v>
      </c>
      <c r="N44" s="46">
        <v>2022</v>
      </c>
      <c r="O44" s="47">
        <v>2840</v>
      </c>
      <c r="P44" s="48">
        <v>2238</v>
      </c>
      <c r="Q44" s="48">
        <v>1618</v>
      </c>
      <c r="R44" s="49">
        <v>1226</v>
      </c>
      <c r="S44" s="44">
        <v>1952</v>
      </c>
      <c r="T44" s="45">
        <v>1538</v>
      </c>
      <c r="U44" s="45">
        <v>1112</v>
      </c>
      <c r="V44" s="46">
        <v>842</v>
      </c>
      <c r="W44" s="47">
        <v>15640</v>
      </c>
      <c r="X44" s="48">
        <v>12328</v>
      </c>
      <c r="Y44" s="48">
        <v>8920</v>
      </c>
      <c r="Z44" s="49">
        <v>6760</v>
      </c>
      <c r="AA44" s="33">
        <v>1955</v>
      </c>
      <c r="AB44" s="41">
        <v>1541</v>
      </c>
      <c r="AC44" s="41">
        <v>1115</v>
      </c>
      <c r="AD44" s="41">
        <v>845</v>
      </c>
      <c r="AE44" s="2"/>
    </row>
    <row r="45" spans="1:31" ht="14.4">
      <c r="A45" s="1"/>
      <c r="B45" s="2"/>
      <c r="C45" s="4">
        <v>33</v>
      </c>
      <c r="D45" s="4">
        <v>149</v>
      </c>
      <c r="E45" s="4">
        <f t="shared" si="0"/>
        <v>298</v>
      </c>
      <c r="F45" s="21">
        <f t="shared" si="1"/>
        <v>25.230666666666668</v>
      </c>
      <c r="G45" s="22">
        <f t="shared" si="2"/>
        <v>16</v>
      </c>
      <c r="H45" s="23">
        <f t="shared" si="3"/>
        <v>0.67733333333333334</v>
      </c>
      <c r="I45" s="24">
        <f t="shared" si="4"/>
        <v>314</v>
      </c>
      <c r="J45" s="25">
        <f t="shared" si="5"/>
        <v>26.585333333333335</v>
      </c>
      <c r="K45" s="44">
        <v>4965</v>
      </c>
      <c r="L45" s="45">
        <v>3909</v>
      </c>
      <c r="M45" s="45">
        <v>2805</v>
      </c>
      <c r="N45" s="46">
        <v>2157</v>
      </c>
      <c r="O45" s="47">
        <v>3009</v>
      </c>
      <c r="P45" s="48">
        <v>2369</v>
      </c>
      <c r="Q45" s="48">
        <v>1700</v>
      </c>
      <c r="R45" s="49">
        <v>1307</v>
      </c>
      <c r="S45" s="44">
        <v>2068</v>
      </c>
      <c r="T45" s="45">
        <v>1628</v>
      </c>
      <c r="U45" s="45">
        <v>1168</v>
      </c>
      <c r="V45" s="46">
        <v>898</v>
      </c>
      <c r="W45" s="47">
        <v>16568</v>
      </c>
      <c r="X45" s="48">
        <v>13048</v>
      </c>
      <c r="Y45" s="48">
        <v>9368</v>
      </c>
      <c r="Z45" s="49">
        <v>7208</v>
      </c>
      <c r="AA45" s="33">
        <v>2071</v>
      </c>
      <c r="AB45" s="41">
        <v>1631</v>
      </c>
      <c r="AC45" s="41">
        <v>1171</v>
      </c>
      <c r="AD45" s="41">
        <v>901</v>
      </c>
      <c r="AE45" s="2"/>
    </row>
    <row r="46" spans="1:31" ht="14.4">
      <c r="A46" s="1"/>
      <c r="B46" s="2"/>
      <c r="C46" s="4">
        <v>34</v>
      </c>
      <c r="D46" s="4">
        <v>153</v>
      </c>
      <c r="E46" s="4">
        <f t="shared" si="0"/>
        <v>306</v>
      </c>
      <c r="F46" s="21">
        <f t="shared" si="1"/>
        <v>25.908000000000001</v>
      </c>
      <c r="G46" s="22">
        <f t="shared" si="2"/>
        <v>16</v>
      </c>
      <c r="H46" s="23">
        <f t="shared" si="3"/>
        <v>0.67733333333333334</v>
      </c>
      <c r="I46" s="24">
        <f t="shared" si="4"/>
        <v>322</v>
      </c>
      <c r="J46" s="25">
        <f t="shared" si="5"/>
        <v>27.262666666666668</v>
      </c>
      <c r="K46" s="44">
        <v>5253</v>
      </c>
      <c r="L46" s="45">
        <v>4134</v>
      </c>
      <c r="M46" s="45">
        <v>2949</v>
      </c>
      <c r="N46" s="46">
        <v>2301</v>
      </c>
      <c r="O46" s="47">
        <v>3183</v>
      </c>
      <c r="P46" s="48">
        <v>2506</v>
      </c>
      <c r="Q46" s="48">
        <v>1787</v>
      </c>
      <c r="R46" s="49">
        <v>1394</v>
      </c>
      <c r="S46" s="44">
        <v>2188</v>
      </c>
      <c r="T46" s="45">
        <v>1722</v>
      </c>
      <c r="U46" s="45">
        <v>1228</v>
      </c>
      <c r="V46" s="46">
        <v>958</v>
      </c>
      <c r="W46" s="47">
        <v>17528</v>
      </c>
      <c r="X46" s="48">
        <v>13800</v>
      </c>
      <c r="Y46" s="48">
        <v>9848</v>
      </c>
      <c r="Z46" s="49">
        <v>7688</v>
      </c>
      <c r="AA46" s="33">
        <v>2191</v>
      </c>
      <c r="AB46" s="41">
        <v>1725</v>
      </c>
      <c r="AC46" s="41">
        <v>1231</v>
      </c>
      <c r="AD46" s="41">
        <v>961</v>
      </c>
      <c r="AE46" s="2"/>
    </row>
    <row r="47" spans="1:31" ht="14.4">
      <c r="A47" s="1"/>
      <c r="B47" s="2"/>
      <c r="C47" s="4">
        <v>35</v>
      </c>
      <c r="D47" s="4">
        <v>157</v>
      </c>
      <c r="E47" s="4">
        <f t="shared" si="0"/>
        <v>314</v>
      </c>
      <c r="F47" s="21">
        <f t="shared" si="1"/>
        <v>26.585333333333335</v>
      </c>
      <c r="G47" s="22">
        <f t="shared" si="2"/>
        <v>16</v>
      </c>
      <c r="H47" s="23">
        <f t="shared" si="3"/>
        <v>0.67733333333333334</v>
      </c>
      <c r="I47" s="24">
        <f t="shared" si="4"/>
        <v>330</v>
      </c>
      <c r="J47" s="25">
        <f t="shared" si="5"/>
        <v>27.94</v>
      </c>
      <c r="K47" s="44">
        <v>5529</v>
      </c>
      <c r="L47" s="45">
        <v>4343</v>
      </c>
      <c r="M47" s="45">
        <v>3081</v>
      </c>
      <c r="N47" s="46">
        <v>2361</v>
      </c>
      <c r="O47" s="47">
        <v>3351</v>
      </c>
      <c r="P47" s="48">
        <v>2632</v>
      </c>
      <c r="Q47" s="48">
        <v>1867</v>
      </c>
      <c r="R47" s="49">
        <v>1431</v>
      </c>
      <c r="S47" s="44">
        <v>2303</v>
      </c>
      <c r="T47" s="45">
        <v>1809</v>
      </c>
      <c r="U47" s="45">
        <v>1283</v>
      </c>
      <c r="V47" s="46">
        <v>983</v>
      </c>
      <c r="W47" s="47">
        <v>18448</v>
      </c>
      <c r="X47" s="48">
        <v>14496</v>
      </c>
      <c r="Y47" s="48">
        <v>10288</v>
      </c>
      <c r="Z47" s="49">
        <v>7888</v>
      </c>
      <c r="AA47" s="33">
        <v>2306</v>
      </c>
      <c r="AB47" s="41">
        <v>1812</v>
      </c>
      <c r="AC47" s="41">
        <v>1286</v>
      </c>
      <c r="AD47" s="41">
        <v>986</v>
      </c>
      <c r="AE47" s="2"/>
    </row>
    <row r="48" spans="1:31" ht="14.4">
      <c r="A48" s="1"/>
      <c r="B48" s="2"/>
      <c r="C48" s="4">
        <v>36</v>
      </c>
      <c r="D48" s="4">
        <v>161</v>
      </c>
      <c r="E48" s="4">
        <f t="shared" si="0"/>
        <v>322</v>
      </c>
      <c r="F48" s="21">
        <f t="shared" si="1"/>
        <v>27.262666666666668</v>
      </c>
      <c r="G48" s="22">
        <f t="shared" si="2"/>
        <v>16</v>
      </c>
      <c r="H48" s="23">
        <f t="shared" si="3"/>
        <v>0.67733333333333334</v>
      </c>
      <c r="I48" s="24">
        <f t="shared" si="4"/>
        <v>338</v>
      </c>
      <c r="J48" s="25">
        <f t="shared" si="5"/>
        <v>28.617333333333335</v>
      </c>
      <c r="K48" s="44">
        <v>5836</v>
      </c>
      <c r="L48" s="45">
        <v>4588</v>
      </c>
      <c r="M48" s="45">
        <v>3244</v>
      </c>
      <c r="N48" s="46">
        <v>2524</v>
      </c>
      <c r="O48" s="47">
        <v>3537</v>
      </c>
      <c r="P48" s="48">
        <v>2780</v>
      </c>
      <c r="Q48" s="48">
        <v>1966</v>
      </c>
      <c r="R48" s="49">
        <v>1530</v>
      </c>
      <c r="S48" s="44">
        <v>2431</v>
      </c>
      <c r="T48" s="45">
        <v>1911</v>
      </c>
      <c r="U48" s="45">
        <v>1351</v>
      </c>
      <c r="V48" s="46">
        <v>1051</v>
      </c>
      <c r="W48" s="47">
        <v>19472</v>
      </c>
      <c r="X48" s="48">
        <v>15312</v>
      </c>
      <c r="Y48" s="48">
        <v>10832</v>
      </c>
      <c r="Z48" s="49">
        <v>8432</v>
      </c>
      <c r="AA48" s="33">
        <v>2434</v>
      </c>
      <c r="AB48" s="41">
        <v>1914</v>
      </c>
      <c r="AC48" s="41">
        <v>1354</v>
      </c>
      <c r="AD48" s="41">
        <v>1054</v>
      </c>
      <c r="AE48" s="2"/>
    </row>
    <row r="49" spans="1:31" ht="14.4">
      <c r="A49" s="1"/>
      <c r="B49" s="2"/>
      <c r="C49" s="4">
        <v>37</v>
      </c>
      <c r="D49" s="4">
        <v>165</v>
      </c>
      <c r="E49" s="4">
        <f t="shared" si="0"/>
        <v>330</v>
      </c>
      <c r="F49" s="21">
        <f t="shared" si="1"/>
        <v>27.94</v>
      </c>
      <c r="G49" s="22">
        <f t="shared" si="2"/>
        <v>16</v>
      </c>
      <c r="H49" s="23">
        <f t="shared" si="3"/>
        <v>0.67733333333333334</v>
      </c>
      <c r="I49" s="24">
        <f t="shared" si="4"/>
        <v>346</v>
      </c>
      <c r="J49" s="25">
        <f t="shared" si="5"/>
        <v>29.294666666666668</v>
      </c>
      <c r="K49" s="44">
        <v>6153</v>
      </c>
      <c r="L49" s="45">
        <v>4775</v>
      </c>
      <c r="M49" s="45">
        <v>3417</v>
      </c>
      <c r="N49" s="46">
        <v>2625</v>
      </c>
      <c r="O49" s="47">
        <v>3729</v>
      </c>
      <c r="P49" s="48">
        <v>2894</v>
      </c>
      <c r="Q49" s="48">
        <v>2071</v>
      </c>
      <c r="R49" s="49">
        <v>1591</v>
      </c>
      <c r="S49" s="44">
        <v>2563</v>
      </c>
      <c r="T49" s="45">
        <v>1989</v>
      </c>
      <c r="U49" s="45">
        <v>1423</v>
      </c>
      <c r="V49" s="46">
        <v>1093</v>
      </c>
      <c r="W49" s="47">
        <v>20528</v>
      </c>
      <c r="X49" s="48">
        <v>15936</v>
      </c>
      <c r="Y49" s="48">
        <v>11408</v>
      </c>
      <c r="Z49" s="49">
        <v>8768</v>
      </c>
      <c r="AA49" s="33">
        <v>2566</v>
      </c>
      <c r="AB49" s="41">
        <v>1992</v>
      </c>
      <c r="AC49" s="41">
        <v>1426</v>
      </c>
      <c r="AD49" s="41">
        <v>1096</v>
      </c>
      <c r="AE49" s="2"/>
    </row>
    <row r="50" spans="1:31" ht="14.4">
      <c r="A50" s="1"/>
      <c r="B50" s="2"/>
      <c r="C50" s="4">
        <v>38</v>
      </c>
      <c r="D50" s="4">
        <v>169</v>
      </c>
      <c r="E50" s="4">
        <f t="shared" si="0"/>
        <v>338</v>
      </c>
      <c r="F50" s="21">
        <f t="shared" si="1"/>
        <v>28.617333333333335</v>
      </c>
      <c r="G50" s="22">
        <f t="shared" si="2"/>
        <v>16</v>
      </c>
      <c r="H50" s="23">
        <f t="shared" si="3"/>
        <v>0.67733333333333334</v>
      </c>
      <c r="I50" s="24">
        <f t="shared" si="4"/>
        <v>354</v>
      </c>
      <c r="J50" s="25">
        <f t="shared" si="5"/>
        <v>29.972000000000001</v>
      </c>
      <c r="K50" s="44">
        <v>6479</v>
      </c>
      <c r="L50" s="45">
        <v>5039</v>
      </c>
      <c r="M50" s="45">
        <v>3599</v>
      </c>
      <c r="N50" s="46">
        <v>2735</v>
      </c>
      <c r="O50" s="47">
        <v>3927</v>
      </c>
      <c r="P50" s="48">
        <v>3054</v>
      </c>
      <c r="Q50" s="48">
        <v>2181</v>
      </c>
      <c r="R50" s="49">
        <v>1658</v>
      </c>
      <c r="S50" s="44">
        <v>2699</v>
      </c>
      <c r="T50" s="45">
        <v>2099</v>
      </c>
      <c r="U50" s="45">
        <v>1499</v>
      </c>
      <c r="V50" s="46">
        <v>1139</v>
      </c>
      <c r="W50" s="47">
        <v>21616</v>
      </c>
      <c r="X50" s="48">
        <v>16816</v>
      </c>
      <c r="Y50" s="48">
        <v>12016</v>
      </c>
      <c r="Z50" s="49">
        <v>9136</v>
      </c>
      <c r="AA50" s="33">
        <v>2702</v>
      </c>
      <c r="AB50" s="41">
        <v>2102</v>
      </c>
      <c r="AC50" s="41">
        <v>1502</v>
      </c>
      <c r="AD50" s="41">
        <v>1142</v>
      </c>
      <c r="AE50" s="2"/>
    </row>
    <row r="51" spans="1:31" ht="14.4">
      <c r="A51" s="1"/>
      <c r="B51" s="2"/>
      <c r="C51" s="4">
        <v>39</v>
      </c>
      <c r="D51" s="4">
        <v>173</v>
      </c>
      <c r="E51" s="4">
        <f t="shared" si="0"/>
        <v>346</v>
      </c>
      <c r="F51" s="21">
        <f t="shared" si="1"/>
        <v>29.294666666666668</v>
      </c>
      <c r="G51" s="22">
        <f t="shared" si="2"/>
        <v>16</v>
      </c>
      <c r="H51" s="23">
        <f t="shared" si="3"/>
        <v>0.67733333333333334</v>
      </c>
      <c r="I51" s="24">
        <f t="shared" si="4"/>
        <v>362</v>
      </c>
      <c r="J51" s="25">
        <f t="shared" si="5"/>
        <v>30.649333333333335</v>
      </c>
      <c r="K51" s="44">
        <v>6743</v>
      </c>
      <c r="L51" s="45">
        <v>5313</v>
      </c>
      <c r="M51" s="45">
        <v>3791</v>
      </c>
      <c r="N51" s="46">
        <v>2927</v>
      </c>
      <c r="O51" s="47">
        <v>4087</v>
      </c>
      <c r="P51" s="48">
        <v>3220</v>
      </c>
      <c r="Q51" s="48">
        <v>2298</v>
      </c>
      <c r="R51" s="49">
        <v>1774</v>
      </c>
      <c r="S51" s="44">
        <v>2809</v>
      </c>
      <c r="T51" s="45">
        <v>2213</v>
      </c>
      <c r="U51" s="45">
        <v>1579</v>
      </c>
      <c r="V51" s="46">
        <v>1219</v>
      </c>
      <c r="W51" s="47">
        <v>22486</v>
      </c>
      <c r="X51" s="48">
        <v>17728</v>
      </c>
      <c r="Y51" s="48">
        <v>12656</v>
      </c>
      <c r="Z51" s="49">
        <v>9776</v>
      </c>
      <c r="AA51" s="33">
        <v>2810.75</v>
      </c>
      <c r="AB51" s="41">
        <v>2216</v>
      </c>
      <c r="AC51" s="41">
        <v>1582</v>
      </c>
      <c r="AD51" s="41">
        <v>1222</v>
      </c>
      <c r="AE51" s="2"/>
    </row>
    <row r="52" spans="1:31" ht="14.4">
      <c r="A52" s="1"/>
      <c r="B52" s="2"/>
      <c r="C52" s="4">
        <v>40</v>
      </c>
      <c r="D52" s="4">
        <v>177</v>
      </c>
      <c r="E52" s="4">
        <f t="shared" si="0"/>
        <v>354</v>
      </c>
      <c r="F52" s="21">
        <f t="shared" si="1"/>
        <v>29.972000000000001</v>
      </c>
      <c r="G52" s="22">
        <f t="shared" si="2"/>
        <v>16</v>
      </c>
      <c r="H52" s="23">
        <f t="shared" si="3"/>
        <v>0.67733333333333334</v>
      </c>
      <c r="I52" s="24">
        <f t="shared" si="4"/>
        <v>370</v>
      </c>
      <c r="J52" s="25">
        <f t="shared" si="5"/>
        <v>31.326666666666668</v>
      </c>
      <c r="K52" s="44">
        <v>7089</v>
      </c>
      <c r="L52" s="45">
        <v>5596</v>
      </c>
      <c r="M52" s="45">
        <v>3993</v>
      </c>
      <c r="N52" s="46">
        <v>3057</v>
      </c>
      <c r="O52" s="47">
        <v>4296</v>
      </c>
      <c r="P52" s="48">
        <v>3391</v>
      </c>
      <c r="Q52" s="48">
        <v>2420</v>
      </c>
      <c r="R52" s="49">
        <v>1852</v>
      </c>
      <c r="S52" s="44">
        <v>2953</v>
      </c>
      <c r="T52" s="45">
        <v>2331</v>
      </c>
      <c r="U52" s="45">
        <v>1663</v>
      </c>
      <c r="V52" s="46">
        <v>1273</v>
      </c>
      <c r="W52" s="47">
        <v>23648</v>
      </c>
      <c r="X52" s="48">
        <v>18672</v>
      </c>
      <c r="Y52" s="48">
        <v>13328</v>
      </c>
      <c r="Z52" s="49">
        <v>10208</v>
      </c>
      <c r="AA52" s="44">
        <v>2956</v>
      </c>
      <c r="AB52" s="41">
        <v>2334</v>
      </c>
      <c r="AC52" s="41">
        <v>1666</v>
      </c>
      <c r="AD52" s="41">
        <v>1276</v>
      </c>
      <c r="AE52" s="2"/>
    </row>
  </sheetData>
  <mergeCells count="5">
    <mergeCell ref="K9:N11"/>
    <mergeCell ref="O9:R11"/>
    <mergeCell ref="S9:V11"/>
    <mergeCell ref="W9:Z11"/>
    <mergeCell ref="AA9:AD11"/>
  </mergeCells>
  <pageMargins left="0" right="0" top="0.39370078740157483" bottom="0.39370078740157483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QRCode ISOIEC 18004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PUYDOYEUX Thomas</dc:creator>
  <cp:lastModifiedBy>PUYDOYEUX Thomas</cp:lastModifiedBy>
  <cp:revision>1</cp:revision>
  <dcterms:created xsi:type="dcterms:W3CDTF">2026-02-28T12:56:56Z</dcterms:created>
  <dcterms:modified xsi:type="dcterms:W3CDTF">2026-05-04T14:26:21Z</dcterms:modified>
</cp:coreProperties>
</file>